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PHIE\Downloads\brejnev\arpce\mobile-money\"/>
    </mc:Choice>
  </mc:AlternateContent>
  <bookViews>
    <workbookView xWindow="0" yWindow="0" windowWidth="28800" windowHeight="12435" tabRatio="601"/>
  </bookViews>
  <sheets>
    <sheet name="Vue Globale du Marché" sheetId="11" r:id="rId1"/>
    <sheet name="Marché par opérateur" sheetId="1" r:id="rId2"/>
    <sheet name="MTN" sheetId="9" r:id="rId3"/>
    <sheet name="AIRTEL" sheetId="2" r:id="rId4"/>
    <sheet name="Données du mois de mai 2019" sheetId="12" r:id="rId5"/>
    <sheet name="Feuil2" sheetId="14" r:id="rId6"/>
    <sheet name="Feuil1" sheetId="13" r:id="rId7"/>
    <sheet name="Graph2" sheetId="7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A5" i="9" l="1"/>
  <c r="AZ5" i="9"/>
  <c r="AY5" i="9"/>
  <c r="AX5" i="9"/>
  <c r="AV5" i="9"/>
  <c r="AU5" i="9"/>
  <c r="AT5" i="9"/>
  <c r="AS5" i="9"/>
  <c r="J6" i="13" l="1"/>
  <c r="E5" i="13"/>
  <c r="F5" i="13"/>
  <c r="G5" i="13"/>
  <c r="H5" i="13"/>
  <c r="I5" i="13"/>
  <c r="J5" i="13"/>
  <c r="D5" i="13"/>
  <c r="AL65" i="2"/>
  <c r="AK65" i="2"/>
  <c r="AJ65" i="2"/>
  <c r="AI65" i="2"/>
  <c r="AH65" i="2"/>
  <c r="AG65" i="2"/>
  <c r="AF65" i="2"/>
  <c r="AE65" i="2"/>
  <c r="J15" i="12" s="1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L64" i="2"/>
  <c r="AK64" i="2"/>
  <c r="AJ64" i="2"/>
  <c r="AI64" i="2"/>
  <c r="AH64" i="2"/>
  <c r="AG64" i="2"/>
  <c r="AF64" i="2"/>
  <c r="AE64" i="2"/>
  <c r="I15" i="12" s="1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L63" i="2"/>
  <c r="AK63" i="2"/>
  <c r="AJ63" i="2"/>
  <c r="AI63" i="2"/>
  <c r="AH63" i="2"/>
  <c r="AG63" i="2"/>
  <c r="AF63" i="2"/>
  <c r="AE63" i="2"/>
  <c r="H15" i="12" s="1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L62" i="2"/>
  <c r="AK62" i="2"/>
  <c r="AJ62" i="2"/>
  <c r="AI62" i="2"/>
  <c r="AH62" i="2"/>
  <c r="AG62" i="2"/>
  <c r="AF62" i="2"/>
  <c r="AE62" i="2"/>
  <c r="G15" i="12" s="1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AL61" i="2"/>
  <c r="AK61" i="2"/>
  <c r="AJ61" i="2"/>
  <c r="AI61" i="2"/>
  <c r="AH61" i="2"/>
  <c r="AG61" i="2"/>
  <c r="AF61" i="2"/>
  <c r="AE61" i="2"/>
  <c r="F15" i="12" s="1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L60" i="2"/>
  <c r="AK60" i="2"/>
  <c r="AJ60" i="2"/>
  <c r="AI60" i="2"/>
  <c r="AH60" i="2"/>
  <c r="AG60" i="2"/>
  <c r="AF60" i="2"/>
  <c r="AE60" i="2"/>
  <c r="E15" i="12" s="1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AL59" i="2"/>
  <c r="AK59" i="2"/>
  <c r="AJ59" i="2"/>
  <c r="AI59" i="2"/>
  <c r="AH59" i="2"/>
  <c r="AG59" i="2"/>
  <c r="AF59" i="2"/>
  <c r="AE59" i="2"/>
  <c r="D15" i="12" s="1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L58" i="2"/>
  <c r="AK58" i="2"/>
  <c r="AJ58" i="2"/>
  <c r="AI58" i="2"/>
  <c r="AH58" i="2"/>
  <c r="AG58" i="2"/>
  <c r="AF58" i="2"/>
  <c r="AE58" i="2"/>
  <c r="C15" i="12" s="1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L43" i="2"/>
  <c r="AK43" i="2"/>
  <c r="AJ43" i="2"/>
  <c r="AI43" i="2"/>
  <c r="AH43" i="2"/>
  <c r="AG43" i="2"/>
  <c r="AF43" i="2"/>
  <c r="AE43" i="2"/>
  <c r="J10" i="12" s="1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L42" i="2"/>
  <c r="AK42" i="2"/>
  <c r="AJ42" i="2"/>
  <c r="AI42" i="2"/>
  <c r="AH42" i="2"/>
  <c r="AG42" i="2"/>
  <c r="AF42" i="2"/>
  <c r="AE42" i="2"/>
  <c r="I10" i="12" s="1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L41" i="2"/>
  <c r="AK41" i="2"/>
  <c r="AJ41" i="2"/>
  <c r="AI41" i="2"/>
  <c r="AH41" i="2"/>
  <c r="AG41" i="2"/>
  <c r="AF41" i="2"/>
  <c r="AE41" i="2"/>
  <c r="H10" i="12" s="1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L40" i="2"/>
  <c r="AK40" i="2"/>
  <c r="AJ40" i="2"/>
  <c r="AI40" i="2"/>
  <c r="AH40" i="2"/>
  <c r="AG40" i="2"/>
  <c r="AF40" i="2"/>
  <c r="AE40" i="2"/>
  <c r="G10" i="12" s="1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L39" i="2"/>
  <c r="AK39" i="2"/>
  <c r="AJ39" i="2"/>
  <c r="AI39" i="2"/>
  <c r="AH39" i="2"/>
  <c r="AG39" i="2"/>
  <c r="AF39" i="2"/>
  <c r="AE39" i="2"/>
  <c r="F10" i="12" s="1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L38" i="2"/>
  <c r="AK38" i="2"/>
  <c r="AJ38" i="2"/>
  <c r="AI38" i="2"/>
  <c r="AH38" i="2"/>
  <c r="AG38" i="2"/>
  <c r="AF38" i="2"/>
  <c r="AE38" i="2"/>
  <c r="E10" i="12" s="1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L37" i="2"/>
  <c r="AK37" i="2"/>
  <c r="AJ37" i="2"/>
  <c r="AI37" i="2"/>
  <c r="AH37" i="2"/>
  <c r="AG37" i="2"/>
  <c r="AF37" i="2"/>
  <c r="AE37" i="2"/>
  <c r="D10" i="12" s="1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L36" i="2"/>
  <c r="AK36" i="2"/>
  <c r="AJ36" i="2"/>
  <c r="AI36" i="2"/>
  <c r="AH36" i="2"/>
  <c r="AG36" i="2"/>
  <c r="AF36" i="2"/>
  <c r="AE36" i="2"/>
  <c r="C10" i="12" s="1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L21" i="2"/>
  <c r="AK21" i="2"/>
  <c r="AJ21" i="2"/>
  <c r="AI21" i="2"/>
  <c r="AH21" i="2"/>
  <c r="AG21" i="2"/>
  <c r="AF21" i="2"/>
  <c r="AE21" i="2"/>
  <c r="J5" i="12" s="1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L20" i="2"/>
  <c r="AK20" i="2"/>
  <c r="AJ20" i="2"/>
  <c r="AI20" i="2"/>
  <c r="AH20" i="2"/>
  <c r="AG20" i="2"/>
  <c r="AF20" i="2"/>
  <c r="AE20" i="2"/>
  <c r="I5" i="12" s="1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L19" i="2"/>
  <c r="AK19" i="2"/>
  <c r="AJ19" i="2"/>
  <c r="AI19" i="2"/>
  <c r="AH19" i="2"/>
  <c r="AG19" i="2"/>
  <c r="AF19" i="2"/>
  <c r="AE19" i="2"/>
  <c r="H5" i="12" s="1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L18" i="2"/>
  <c r="AK18" i="2"/>
  <c r="AJ18" i="2"/>
  <c r="AI18" i="2"/>
  <c r="AH18" i="2"/>
  <c r="AG18" i="2"/>
  <c r="AF18" i="2"/>
  <c r="AE18" i="2"/>
  <c r="G5" i="12" s="1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L17" i="2"/>
  <c r="AK17" i="2"/>
  <c r="AJ17" i="2"/>
  <c r="AI17" i="2"/>
  <c r="AH17" i="2"/>
  <c r="AG17" i="2"/>
  <c r="AF17" i="2"/>
  <c r="AE17" i="2"/>
  <c r="F5" i="12" s="1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6" i="2"/>
  <c r="AK16" i="2"/>
  <c r="AJ16" i="2"/>
  <c r="AI16" i="2"/>
  <c r="AH16" i="2"/>
  <c r="AG16" i="2"/>
  <c r="AF16" i="2"/>
  <c r="AE16" i="2"/>
  <c r="E5" i="12" s="1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L15" i="2"/>
  <c r="AK15" i="2"/>
  <c r="AJ15" i="2"/>
  <c r="AI15" i="2"/>
  <c r="AH15" i="2"/>
  <c r="AG15" i="2"/>
  <c r="AF15" i="2"/>
  <c r="AE15" i="2"/>
  <c r="D5" i="12" s="1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L14" i="2"/>
  <c r="AK14" i="2"/>
  <c r="AJ14" i="2"/>
  <c r="AI14" i="2"/>
  <c r="AH14" i="2"/>
  <c r="AG14" i="2"/>
  <c r="AF14" i="2"/>
  <c r="AE14" i="2"/>
  <c r="C5" i="12" s="1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L65" i="9"/>
  <c r="AK65" i="9"/>
  <c r="AJ65" i="9"/>
  <c r="AI65" i="9"/>
  <c r="AH65" i="9"/>
  <c r="AG65" i="9"/>
  <c r="AF65" i="9"/>
  <c r="AE65" i="9"/>
  <c r="J16" i="12" s="1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L64" i="9"/>
  <c r="AK64" i="9"/>
  <c r="AJ64" i="9"/>
  <c r="AI64" i="9"/>
  <c r="AH64" i="9"/>
  <c r="AG64" i="9"/>
  <c r="AF64" i="9"/>
  <c r="AE64" i="9"/>
  <c r="I16" i="12" s="1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L63" i="9"/>
  <c r="AK63" i="9"/>
  <c r="AJ63" i="9"/>
  <c r="AI63" i="9"/>
  <c r="AH63" i="9"/>
  <c r="AG63" i="9"/>
  <c r="AF63" i="9"/>
  <c r="AE63" i="9"/>
  <c r="H16" i="12" s="1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L62" i="9"/>
  <c r="AK62" i="9"/>
  <c r="AJ62" i="9"/>
  <c r="AI62" i="9"/>
  <c r="AI62" i="11" s="1"/>
  <c r="AH62" i="9"/>
  <c r="AG62" i="9"/>
  <c r="AF62" i="9"/>
  <c r="AE62" i="9"/>
  <c r="G16" i="12" s="1"/>
  <c r="AD62" i="9"/>
  <c r="AC62" i="9"/>
  <c r="AB62" i="9"/>
  <c r="AB62" i="11" s="1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L61" i="9"/>
  <c r="AK61" i="9"/>
  <c r="AJ61" i="9"/>
  <c r="AI61" i="9"/>
  <c r="AH61" i="9"/>
  <c r="AG61" i="9"/>
  <c r="AF61" i="9"/>
  <c r="AE61" i="9"/>
  <c r="F16" i="12" s="1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L60" i="9"/>
  <c r="AK60" i="9"/>
  <c r="AJ60" i="9"/>
  <c r="AI60" i="9"/>
  <c r="AH60" i="9"/>
  <c r="AG60" i="9"/>
  <c r="AF60" i="9"/>
  <c r="AE60" i="9"/>
  <c r="E16" i="12" s="1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L59" i="9"/>
  <c r="AK59" i="9"/>
  <c r="AJ59" i="9"/>
  <c r="AI59" i="9"/>
  <c r="AH59" i="9"/>
  <c r="AG59" i="9"/>
  <c r="AF59" i="9"/>
  <c r="AE59" i="9"/>
  <c r="D16" i="12" s="1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L58" i="9"/>
  <c r="AK58" i="9"/>
  <c r="AJ58" i="9"/>
  <c r="AI58" i="9"/>
  <c r="AH58" i="9"/>
  <c r="AG58" i="9"/>
  <c r="AF58" i="9"/>
  <c r="AE58" i="9"/>
  <c r="C16" i="12" s="1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L43" i="9"/>
  <c r="AK43" i="9"/>
  <c r="AJ43" i="9"/>
  <c r="AI43" i="9"/>
  <c r="AH43" i="9"/>
  <c r="AG43" i="9"/>
  <c r="AF43" i="9"/>
  <c r="AE43" i="9"/>
  <c r="J11" i="12" s="1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L42" i="9"/>
  <c r="AK42" i="9"/>
  <c r="AJ42" i="9"/>
  <c r="AI42" i="9"/>
  <c r="AH42" i="9"/>
  <c r="AG42" i="9"/>
  <c r="AF42" i="9"/>
  <c r="AE42" i="9"/>
  <c r="I11" i="12" s="1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L41" i="9"/>
  <c r="AK41" i="9"/>
  <c r="AJ41" i="9"/>
  <c r="AI41" i="9"/>
  <c r="AH41" i="9"/>
  <c r="AG41" i="9"/>
  <c r="AF41" i="9"/>
  <c r="AE41" i="9"/>
  <c r="H11" i="12" s="1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L40" i="9"/>
  <c r="AK40" i="9"/>
  <c r="AJ40" i="9"/>
  <c r="AI40" i="9"/>
  <c r="AH40" i="9"/>
  <c r="AG40" i="9"/>
  <c r="AF40" i="9"/>
  <c r="AE40" i="9"/>
  <c r="G11" i="12" s="1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L39" i="9"/>
  <c r="AK39" i="9"/>
  <c r="AJ39" i="9"/>
  <c r="AI39" i="9"/>
  <c r="AH39" i="9"/>
  <c r="AG39" i="9"/>
  <c r="AF39" i="9"/>
  <c r="AE39" i="9"/>
  <c r="F11" i="12" s="1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L38" i="9"/>
  <c r="AK38" i="9"/>
  <c r="AJ38" i="9"/>
  <c r="AI38" i="9"/>
  <c r="AH38" i="9"/>
  <c r="AG38" i="9"/>
  <c r="AF38" i="9"/>
  <c r="AE38" i="9"/>
  <c r="E11" i="12" s="1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AL37" i="9"/>
  <c r="AK37" i="9"/>
  <c r="AJ37" i="9"/>
  <c r="AI37" i="9"/>
  <c r="AH37" i="9"/>
  <c r="AG37" i="9"/>
  <c r="AF37" i="9"/>
  <c r="AE37" i="9"/>
  <c r="D11" i="12" s="1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L36" i="9"/>
  <c r="AK36" i="9"/>
  <c r="AJ36" i="9"/>
  <c r="AI36" i="9"/>
  <c r="AH36" i="9"/>
  <c r="AG36" i="9"/>
  <c r="AF36" i="9"/>
  <c r="AE36" i="9"/>
  <c r="C11" i="12" s="1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L21" i="9"/>
  <c r="AK21" i="9"/>
  <c r="AJ21" i="9"/>
  <c r="AI21" i="9"/>
  <c r="AH21" i="9"/>
  <c r="AG21" i="9"/>
  <c r="AF21" i="9"/>
  <c r="AE21" i="9"/>
  <c r="J6" i="12" s="1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L20" i="9"/>
  <c r="AK20" i="9"/>
  <c r="AJ20" i="9"/>
  <c r="AI20" i="9"/>
  <c r="AH20" i="9"/>
  <c r="AG20" i="9"/>
  <c r="AF20" i="9"/>
  <c r="AE20" i="9"/>
  <c r="I6" i="12" s="1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L19" i="9"/>
  <c r="AK19" i="9"/>
  <c r="AJ19" i="9"/>
  <c r="AI19" i="9"/>
  <c r="AH19" i="9"/>
  <c r="AG19" i="9"/>
  <c r="AF19" i="9"/>
  <c r="AE19" i="9"/>
  <c r="H6" i="12" s="1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L18" i="9"/>
  <c r="AK18" i="9"/>
  <c r="AJ18" i="9"/>
  <c r="AI18" i="9"/>
  <c r="AH18" i="9"/>
  <c r="AG18" i="9"/>
  <c r="AF18" i="9"/>
  <c r="AE18" i="9"/>
  <c r="G6" i="12" s="1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L17" i="9"/>
  <c r="AK17" i="9"/>
  <c r="AJ17" i="9"/>
  <c r="AI17" i="9"/>
  <c r="AH17" i="9"/>
  <c r="AG17" i="9"/>
  <c r="AF17" i="9"/>
  <c r="AE17" i="9"/>
  <c r="F6" i="12" s="1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L16" i="9"/>
  <c r="AK16" i="9"/>
  <c r="AJ16" i="9"/>
  <c r="AI16" i="9"/>
  <c r="AH16" i="9"/>
  <c r="AG16" i="9"/>
  <c r="AF16" i="9"/>
  <c r="AE16" i="9"/>
  <c r="E6" i="12" s="1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L14" i="9"/>
  <c r="AK14" i="9"/>
  <c r="AJ14" i="9"/>
  <c r="AI14" i="9"/>
  <c r="AH14" i="9"/>
  <c r="AG14" i="9"/>
  <c r="AF14" i="9"/>
  <c r="AE14" i="9"/>
  <c r="C6" i="12" s="1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AQ5" i="9" s="1"/>
  <c r="M5" i="9"/>
  <c r="L5" i="9"/>
  <c r="K5" i="9"/>
  <c r="AP5" i="9" s="1"/>
  <c r="J5" i="9"/>
  <c r="I5" i="9"/>
  <c r="H5" i="9"/>
  <c r="AO5" i="9" s="1"/>
  <c r="G5" i="9"/>
  <c r="F5" i="9"/>
  <c r="E5" i="9"/>
  <c r="AN5" i="9" s="1"/>
  <c r="D5" i="9"/>
  <c r="C5" i="9"/>
  <c r="AE15" i="11" l="1"/>
  <c r="D6" i="12"/>
  <c r="N233" i="1"/>
  <c r="B242" i="1"/>
  <c r="B246" i="1" s="1"/>
  <c r="B170" i="1"/>
  <c r="B174" i="1" s="1"/>
  <c r="B169" i="1"/>
  <c r="B173" i="1" s="1"/>
  <c r="B177" i="1" s="1"/>
  <c r="B181" i="1" s="1"/>
  <c r="B186" i="1" s="1"/>
  <c r="B239" i="1"/>
  <c r="B243" i="1" s="1"/>
  <c r="B247" i="1" s="1"/>
  <c r="B238" i="1"/>
  <c r="AL235" i="1"/>
  <c r="AK235" i="1"/>
  <c r="AK233" i="1" s="1"/>
  <c r="AJ235" i="1"/>
  <c r="AI235" i="1"/>
  <c r="AI233" i="1" s="1"/>
  <c r="AH235" i="1"/>
  <c r="AG235" i="1"/>
  <c r="AG233" i="1" s="1"/>
  <c r="AF235" i="1"/>
  <c r="AE235" i="1"/>
  <c r="AE233" i="1" s="1"/>
  <c r="AD235" i="1"/>
  <c r="AC235" i="1"/>
  <c r="AC233" i="1" s="1"/>
  <c r="AB235" i="1"/>
  <c r="AA235" i="1"/>
  <c r="AA233" i="1" s="1"/>
  <c r="Z235" i="1"/>
  <c r="Y235" i="1"/>
  <c r="Y233" i="1" s="1"/>
  <c r="X235" i="1"/>
  <c r="W235" i="1"/>
  <c r="W233" i="1" s="1"/>
  <c r="V235" i="1"/>
  <c r="U235" i="1"/>
  <c r="U233" i="1" s="1"/>
  <c r="T235" i="1"/>
  <c r="S235" i="1"/>
  <c r="S233" i="1" s="1"/>
  <c r="R235" i="1"/>
  <c r="Q235" i="1"/>
  <c r="Q233" i="1" s="1"/>
  <c r="P235" i="1"/>
  <c r="O235" i="1"/>
  <c r="O233" i="1" s="1"/>
  <c r="N235" i="1"/>
  <c r="M235" i="1"/>
  <c r="M233" i="1" s="1"/>
  <c r="L235" i="1"/>
  <c r="K235" i="1"/>
  <c r="K233" i="1" s="1"/>
  <c r="J235" i="1"/>
  <c r="I235" i="1"/>
  <c r="I233" i="1" s="1"/>
  <c r="H235" i="1"/>
  <c r="G235" i="1"/>
  <c r="G233" i="1" s="1"/>
  <c r="F235" i="1"/>
  <c r="E235" i="1"/>
  <c r="E233" i="1" s="1"/>
  <c r="D235" i="1"/>
  <c r="AL234" i="1"/>
  <c r="AK234" i="1"/>
  <c r="AJ234" i="1"/>
  <c r="AI234" i="1"/>
  <c r="AH234" i="1"/>
  <c r="AG234" i="1"/>
  <c r="AF234" i="1"/>
  <c r="AE234" i="1"/>
  <c r="AD234" i="1"/>
  <c r="AD233" i="1" s="1"/>
  <c r="AC234" i="1"/>
  <c r="AB234" i="1"/>
  <c r="AA234" i="1"/>
  <c r="Z234" i="1"/>
  <c r="Z233" i="1" s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J233" i="1" s="1"/>
  <c r="I234" i="1"/>
  <c r="H234" i="1"/>
  <c r="G234" i="1"/>
  <c r="F234" i="1"/>
  <c r="E234" i="1"/>
  <c r="D234" i="1"/>
  <c r="B231" i="1"/>
  <c r="B230" i="1"/>
  <c r="B223" i="1"/>
  <c r="B222" i="1"/>
  <c r="B215" i="1"/>
  <c r="B214" i="1"/>
  <c r="B207" i="1"/>
  <c r="B206" i="1"/>
  <c r="F178" i="1"/>
  <c r="J178" i="1"/>
  <c r="K178" i="1"/>
  <c r="Q178" i="1"/>
  <c r="V178" i="1"/>
  <c r="Z178" i="1"/>
  <c r="AA178" i="1"/>
  <c r="AG178" i="1"/>
  <c r="AL178" i="1"/>
  <c r="H187" i="1"/>
  <c r="K187" i="1"/>
  <c r="R187" i="1"/>
  <c r="X187" i="1"/>
  <c r="AH187" i="1"/>
  <c r="D195" i="1"/>
  <c r="G195" i="1"/>
  <c r="I195" i="1"/>
  <c r="O195" i="1"/>
  <c r="T195" i="1"/>
  <c r="Y195" i="1"/>
  <c r="AE195" i="1"/>
  <c r="AJ195" i="1"/>
  <c r="H203" i="1"/>
  <c r="M203" i="1"/>
  <c r="P203" i="1"/>
  <c r="X203" i="1"/>
  <c r="AF203" i="1"/>
  <c r="AE211" i="1"/>
  <c r="Y219" i="1"/>
  <c r="AA219" i="1"/>
  <c r="I105" i="1"/>
  <c r="Y105" i="1"/>
  <c r="J114" i="1"/>
  <c r="Z114" i="1"/>
  <c r="H122" i="1"/>
  <c r="X122" i="1"/>
  <c r="O146" i="1"/>
  <c r="S154" i="1"/>
  <c r="R31" i="1"/>
  <c r="U31" i="1"/>
  <c r="AH31" i="1"/>
  <c r="O40" i="1"/>
  <c r="R40" i="1"/>
  <c r="AE40" i="1"/>
  <c r="O48" i="1"/>
  <c r="L56" i="1"/>
  <c r="I64" i="1"/>
  <c r="F72" i="1"/>
  <c r="AL72" i="1"/>
  <c r="O81" i="1"/>
  <c r="AE81" i="1"/>
  <c r="AI81" i="1"/>
  <c r="D89" i="1"/>
  <c r="T89" i="1"/>
  <c r="AJ89" i="1"/>
  <c r="D83" i="9"/>
  <c r="E15" i="1"/>
  <c r="U15" i="1"/>
  <c r="AK15" i="1"/>
  <c r="L7" i="1"/>
  <c r="Q7" i="1"/>
  <c r="AB7" i="1"/>
  <c r="AG6" i="9" l="1"/>
  <c r="Y6" i="9"/>
  <c r="I6" i="9"/>
  <c r="Q90" i="9"/>
  <c r="AG96" i="9"/>
  <c r="Y92" i="9"/>
  <c r="M92" i="9"/>
  <c r="T95" i="9"/>
  <c r="AI90" i="9"/>
  <c r="AE90" i="9"/>
  <c r="AA90" i="9"/>
  <c r="W90" i="9"/>
  <c r="O90" i="9"/>
  <c r="K90" i="9"/>
  <c r="G90" i="9"/>
  <c r="Y96" i="9"/>
  <c r="E96" i="9"/>
  <c r="AH93" i="9"/>
  <c r="AD93" i="9"/>
  <c r="Z93" i="9"/>
  <c r="R93" i="9"/>
  <c r="N93" i="9"/>
  <c r="J93" i="9"/>
  <c r="AC92" i="9"/>
  <c r="Q92" i="9"/>
  <c r="AL89" i="9"/>
  <c r="AH89" i="9"/>
  <c r="AD89" i="9"/>
  <c r="Z89" i="9"/>
  <c r="V89" i="9"/>
  <c r="R89" i="9"/>
  <c r="N89" i="9"/>
  <c r="J89" i="9"/>
  <c r="F89" i="9"/>
  <c r="D96" i="9"/>
  <c r="AC93" i="9"/>
  <c r="M93" i="9"/>
  <c r="H92" i="9"/>
  <c r="AL90" i="9"/>
  <c r="AD90" i="9"/>
  <c r="V90" i="9"/>
  <c r="N90" i="9"/>
  <c r="F90" i="9"/>
  <c r="AG89" i="9"/>
  <c r="Q89" i="9"/>
  <c r="X95" i="9"/>
  <c r="H95" i="9"/>
  <c r="AG94" i="9"/>
  <c r="Q94" i="9"/>
  <c r="E94" i="9"/>
  <c r="X93" i="9"/>
  <c r="T93" i="9"/>
  <c r="D93" i="9"/>
  <c r="AH91" i="9"/>
  <c r="Z91" i="9"/>
  <c r="R91" i="9"/>
  <c r="J91" i="9"/>
  <c r="AK90" i="9"/>
  <c r="AC90" i="9"/>
  <c r="U90" i="9"/>
  <c r="M90" i="9"/>
  <c r="E90" i="9"/>
  <c r="U96" i="9"/>
  <c r="AJ95" i="9"/>
  <c r="D95" i="9"/>
  <c r="AL93" i="9"/>
  <c r="V93" i="9"/>
  <c r="F93" i="9"/>
  <c r="AK92" i="9"/>
  <c r="U92" i="9"/>
  <c r="E92" i="9"/>
  <c r="AJ91" i="9"/>
  <c r="AF91" i="9"/>
  <c r="T91" i="9"/>
  <c r="P91" i="9"/>
  <c r="L91" i="9"/>
  <c r="D91" i="9"/>
  <c r="I89" i="9"/>
  <c r="AB92" i="9"/>
  <c r="AB96" i="9"/>
  <c r="AJ96" i="9"/>
  <c r="AF96" i="9"/>
  <c r="X96" i="9"/>
  <c r="T96" i="9"/>
  <c r="P96" i="9"/>
  <c r="L96" i="9"/>
  <c r="H96" i="9"/>
  <c r="AE95" i="9"/>
  <c r="AL94" i="9"/>
  <c r="AH94" i="9"/>
  <c r="AD94" i="9"/>
  <c r="Z94" i="9"/>
  <c r="V94" i="9"/>
  <c r="R94" i="9"/>
  <c r="N94" i="9"/>
  <c r="J94" i="9"/>
  <c r="F94" i="9"/>
  <c r="Y93" i="9"/>
  <c r="I93" i="9"/>
  <c r="AJ92" i="9"/>
  <c r="AF92" i="9"/>
  <c r="X92" i="9"/>
  <c r="T92" i="9"/>
  <c r="P92" i="9"/>
  <c r="L92" i="9"/>
  <c r="D92" i="9"/>
  <c r="AH90" i="9"/>
  <c r="R90" i="9"/>
  <c r="AK89" i="9"/>
  <c r="AC89" i="9"/>
  <c r="U89" i="9"/>
  <c r="M89" i="9"/>
  <c r="E89" i="9"/>
  <c r="AL95" i="9"/>
  <c r="AH95" i="9"/>
  <c r="AD95" i="9"/>
  <c r="Z95" i="9"/>
  <c r="V95" i="9"/>
  <c r="R95" i="9"/>
  <c r="N95" i="9"/>
  <c r="J95" i="9"/>
  <c r="F95" i="9"/>
  <c r="AJ93" i="9"/>
  <c r="AL91" i="9"/>
  <c r="AD91" i="9"/>
  <c r="V91" i="9"/>
  <c r="N91" i="9"/>
  <c r="F91" i="9"/>
  <c r="Y89" i="9"/>
  <c r="AL96" i="9"/>
  <c r="AH96" i="9"/>
  <c r="AD96" i="9"/>
  <c r="Z96" i="9"/>
  <c r="V96" i="9"/>
  <c r="R96" i="9"/>
  <c r="N96" i="9"/>
  <c r="J96" i="9"/>
  <c r="F96" i="9"/>
  <c r="AK95" i="9"/>
  <c r="AG95" i="9"/>
  <c r="AC95" i="9"/>
  <c r="Y95" i="9"/>
  <c r="U95" i="9"/>
  <c r="Q95" i="9"/>
  <c r="M95" i="9"/>
  <c r="I95" i="9"/>
  <c r="E95" i="9"/>
  <c r="AJ94" i="9"/>
  <c r="AF94" i="9"/>
  <c r="X94" i="9"/>
  <c r="T94" i="9"/>
  <c r="P94" i="9"/>
  <c r="L94" i="9"/>
  <c r="H94" i="9"/>
  <c r="D94" i="9"/>
  <c r="AL92" i="9"/>
  <c r="AH92" i="9"/>
  <c r="AD92" i="9"/>
  <c r="Z92" i="9"/>
  <c r="V92" i="9"/>
  <c r="R92" i="9"/>
  <c r="N92" i="9"/>
  <c r="J92" i="9"/>
  <c r="F92" i="9"/>
  <c r="AK91" i="9"/>
  <c r="AG91" i="9"/>
  <c r="AC91" i="9"/>
  <c r="Y91" i="9"/>
  <c r="U91" i="9"/>
  <c r="Q91" i="9"/>
  <c r="M91" i="9"/>
  <c r="I91" i="9"/>
  <c r="E91" i="9"/>
  <c r="AJ90" i="9"/>
  <c r="AF90" i="9"/>
  <c r="X90" i="9"/>
  <c r="T90" i="9"/>
  <c r="P90" i="9"/>
  <c r="L90" i="9"/>
  <c r="H90" i="9"/>
  <c r="D90" i="9"/>
  <c r="I96" i="9"/>
  <c r="I92" i="9"/>
  <c r="C95" i="9"/>
  <c r="K95" i="9"/>
  <c r="AK93" i="9"/>
  <c r="U93" i="9"/>
  <c r="AE91" i="9"/>
  <c r="W91" i="9"/>
  <c r="O91" i="9"/>
  <c r="G122" i="1"/>
  <c r="G91" i="9"/>
  <c r="I90" i="9"/>
  <c r="Y90" i="9"/>
  <c r="AG90" i="9"/>
  <c r="AG92" i="9"/>
  <c r="H93" i="9"/>
  <c r="I94" i="9"/>
  <c r="W94" i="9"/>
  <c r="O96" i="9"/>
  <c r="C82" i="9"/>
  <c r="C90" i="9"/>
  <c r="S94" i="9"/>
  <c r="S90" i="9"/>
  <c r="C89" i="9"/>
  <c r="C93" i="9"/>
  <c r="AB94" i="9"/>
  <c r="AI93" i="9"/>
  <c r="AE93" i="9"/>
  <c r="AA93" i="9"/>
  <c r="W93" i="9"/>
  <c r="S93" i="9"/>
  <c r="O93" i="9"/>
  <c r="K93" i="9"/>
  <c r="G93" i="9"/>
  <c r="AB90" i="9"/>
  <c r="AI89" i="9"/>
  <c r="AE89" i="9"/>
  <c r="AA89" i="9"/>
  <c r="W89" i="9"/>
  <c r="S89" i="9"/>
  <c r="O89" i="9"/>
  <c r="K89" i="9"/>
  <c r="G89" i="9"/>
  <c r="O94" i="9"/>
  <c r="S95" i="9"/>
  <c r="AI94" i="9"/>
  <c r="C91" i="9"/>
  <c r="AI154" i="1"/>
  <c r="AI95" i="9"/>
  <c r="AA95" i="9"/>
  <c r="W95" i="9"/>
  <c r="O95" i="9"/>
  <c r="G95" i="9"/>
  <c r="AG93" i="9"/>
  <c r="Q93" i="9"/>
  <c r="E93" i="9"/>
  <c r="AI91" i="9"/>
  <c r="AA91" i="9"/>
  <c r="S91" i="9"/>
  <c r="K91" i="9"/>
  <c r="C92" i="9"/>
  <c r="C162" i="1"/>
  <c r="C96" i="9"/>
  <c r="AI96" i="9"/>
  <c r="AE96" i="9"/>
  <c r="AA96" i="9"/>
  <c r="W162" i="1"/>
  <c r="W96" i="9"/>
  <c r="S96" i="9"/>
  <c r="K96" i="9"/>
  <c r="G162" i="1"/>
  <c r="G96" i="9"/>
  <c r="AK94" i="9"/>
  <c r="AC94" i="9"/>
  <c r="Y94" i="9"/>
  <c r="U94" i="9"/>
  <c r="M94" i="9"/>
  <c r="AF93" i="9"/>
  <c r="AB93" i="9"/>
  <c r="P93" i="9"/>
  <c r="L93" i="9"/>
  <c r="AI130" i="1"/>
  <c r="AI92" i="9"/>
  <c r="AE92" i="9"/>
  <c r="AA92" i="9"/>
  <c r="W92" i="9"/>
  <c r="S130" i="1"/>
  <c r="S92" i="9"/>
  <c r="O92" i="9"/>
  <c r="K92" i="9"/>
  <c r="G92" i="9"/>
  <c r="AJ89" i="9"/>
  <c r="AF89" i="9"/>
  <c r="AB89" i="9"/>
  <c r="X89" i="9"/>
  <c r="T89" i="9"/>
  <c r="P89" i="9"/>
  <c r="L89" i="9"/>
  <c r="H89" i="9"/>
  <c r="D89" i="9"/>
  <c r="J90" i="9"/>
  <c r="Z90" i="9"/>
  <c r="C94" i="9"/>
  <c r="AK96" i="9"/>
  <c r="AC96" i="9"/>
  <c r="Q96" i="9"/>
  <c r="M96" i="9"/>
  <c r="AF95" i="9"/>
  <c r="AB95" i="9"/>
  <c r="P95" i="9"/>
  <c r="L95" i="9"/>
  <c r="AE146" i="1"/>
  <c r="AE94" i="9"/>
  <c r="AA146" i="1"/>
  <c r="AA94" i="9"/>
  <c r="K94" i="9"/>
  <c r="G94" i="9"/>
  <c r="H91" i="9"/>
  <c r="X91" i="9"/>
  <c r="AB91" i="9"/>
  <c r="D233" i="1"/>
  <c r="H233" i="1"/>
  <c r="L233" i="1"/>
  <c r="P233" i="1"/>
  <c r="T233" i="1"/>
  <c r="X233" i="1"/>
  <c r="AB233" i="1"/>
  <c r="AF233" i="1"/>
  <c r="AJ233" i="1"/>
  <c r="F233" i="1"/>
  <c r="R233" i="1"/>
  <c r="V233" i="1"/>
  <c r="V238" i="1" s="1"/>
  <c r="AH233" i="1"/>
  <c r="AL233" i="1"/>
  <c r="E33" i="9"/>
  <c r="E88" i="9" s="1"/>
  <c r="U9" i="9"/>
  <c r="D6" i="9"/>
  <c r="AD6" i="9"/>
  <c r="Z6" i="9"/>
  <c r="V6" i="9"/>
  <c r="C11" i="9"/>
  <c r="C23" i="1" s="1"/>
  <c r="AJ33" i="9"/>
  <c r="AJ50" i="9" s="1"/>
  <c r="K33" i="9"/>
  <c r="K88" i="9" s="1"/>
  <c r="AD55" i="9"/>
  <c r="AD170" i="1" s="1"/>
  <c r="Q78" i="9"/>
  <c r="B182" i="1"/>
  <c r="B187" i="1" s="1"/>
  <c r="B178" i="1"/>
  <c r="Y239" i="1"/>
  <c r="D11" i="9"/>
  <c r="D23" i="1" s="1"/>
  <c r="AG33" i="9"/>
  <c r="L33" i="9"/>
  <c r="L52" i="9" s="1"/>
  <c r="AI33" i="9"/>
  <c r="AI52" i="9" s="1"/>
  <c r="V33" i="9"/>
  <c r="V47" i="9" s="1"/>
  <c r="E78" i="9"/>
  <c r="P55" i="9"/>
  <c r="P170" i="1" s="1"/>
  <c r="AK33" i="9"/>
  <c r="AK97" i="1" s="1"/>
  <c r="I33" i="9"/>
  <c r="I48" i="9" s="1"/>
  <c r="W6" i="9"/>
  <c r="U33" i="9"/>
  <c r="U48" i="9" s="1"/>
  <c r="R239" i="1"/>
  <c r="AD238" i="1"/>
  <c r="AH239" i="1"/>
  <c r="AL239" i="1"/>
  <c r="E238" i="1"/>
  <c r="I239" i="1"/>
  <c r="U239" i="1"/>
  <c r="AC239" i="1"/>
  <c r="AK238" i="1"/>
  <c r="AJ6" i="9"/>
  <c r="AI7" i="1"/>
  <c r="AA6" i="9"/>
  <c r="AA7" i="1"/>
  <c r="T6" i="9"/>
  <c r="S7" i="1"/>
  <c r="H6" i="9"/>
  <c r="G7" i="1"/>
  <c r="AI15" i="1"/>
  <c r="AA15" i="1"/>
  <c r="S15" i="1"/>
  <c r="K15" i="1"/>
  <c r="C31" i="1"/>
  <c r="C89" i="1"/>
  <c r="AE89" i="1"/>
  <c r="W89" i="1"/>
  <c r="O89" i="1"/>
  <c r="G89" i="1"/>
  <c r="AH81" i="1"/>
  <c r="Z81" i="1"/>
  <c r="R81" i="1"/>
  <c r="J81" i="1"/>
  <c r="AK72" i="1"/>
  <c r="AC72" i="1"/>
  <c r="U72" i="1"/>
  <c r="M72" i="1"/>
  <c r="E72" i="1"/>
  <c r="AF64" i="1"/>
  <c r="X64" i="1"/>
  <c r="P64" i="1"/>
  <c r="H64" i="1"/>
  <c r="AI56" i="1"/>
  <c r="AA56" i="1"/>
  <c r="S56" i="1"/>
  <c r="K56" i="1"/>
  <c r="AK40" i="1"/>
  <c r="AC40" i="1"/>
  <c r="U40" i="1"/>
  <c r="M40" i="1"/>
  <c r="E40" i="1"/>
  <c r="AF31" i="1"/>
  <c r="AB31" i="1"/>
  <c r="T31" i="1"/>
  <c r="P31" i="1"/>
  <c r="L31" i="1"/>
  <c r="H31" i="1"/>
  <c r="D31" i="1"/>
  <c r="P11" i="9"/>
  <c r="P26" i="9" s="1"/>
  <c r="AL7" i="1"/>
  <c r="AD7" i="1"/>
  <c r="V7" i="1"/>
  <c r="N7" i="1"/>
  <c r="F7" i="1"/>
  <c r="AH15" i="1"/>
  <c r="Z15" i="1"/>
  <c r="R15" i="1"/>
  <c r="J15" i="1"/>
  <c r="AH89" i="1"/>
  <c r="Z89" i="1"/>
  <c r="R89" i="1"/>
  <c r="N89" i="1"/>
  <c r="F89" i="1"/>
  <c r="AG81" i="1"/>
  <c r="U81" i="1"/>
  <c r="E81" i="1"/>
  <c r="AD11" i="9"/>
  <c r="AD23" i="1" s="1"/>
  <c r="R11" i="9"/>
  <c r="R23" i="1" s="1"/>
  <c r="AG11" i="9"/>
  <c r="AG23" i="1" s="1"/>
  <c r="AG48" i="1"/>
  <c r="Y11" i="9"/>
  <c r="Y30" i="9" s="1"/>
  <c r="Y48" i="1"/>
  <c r="Q11" i="9"/>
  <c r="Q30" i="9" s="1"/>
  <c r="Q48" i="1"/>
  <c r="M11" i="9"/>
  <c r="M31" i="9" s="1"/>
  <c r="M48" i="1"/>
  <c r="E48" i="1"/>
  <c r="AF11" i="9"/>
  <c r="AF30" i="9" s="1"/>
  <c r="AF40" i="1"/>
  <c r="X11" i="9"/>
  <c r="X23" i="1" s="1"/>
  <c r="X40" i="1"/>
  <c r="P40" i="1"/>
  <c r="H11" i="9"/>
  <c r="H28" i="9" s="1"/>
  <c r="H40" i="1"/>
  <c r="AI11" i="9"/>
  <c r="AI23" i="1" s="1"/>
  <c r="AI31" i="1"/>
  <c r="O31" i="1"/>
  <c r="AH162" i="1"/>
  <c r="Z162" i="1"/>
  <c r="R162" i="1"/>
  <c r="J162" i="1"/>
  <c r="AK154" i="1"/>
  <c r="AC154" i="1"/>
  <c r="U154" i="1"/>
  <c r="M154" i="1"/>
  <c r="E154" i="1"/>
  <c r="AJ146" i="1"/>
  <c r="AB146" i="1"/>
  <c r="X146" i="1"/>
  <c r="T146" i="1"/>
  <c r="L146" i="1"/>
  <c r="H146" i="1"/>
  <c r="D146" i="1"/>
  <c r="AL130" i="1"/>
  <c r="AD130" i="1"/>
  <c r="V130" i="1"/>
  <c r="R130" i="1"/>
  <c r="J33" i="9"/>
  <c r="J51" i="9" s="1"/>
  <c r="J130" i="1"/>
  <c r="AK122" i="1"/>
  <c r="AC122" i="1"/>
  <c r="Y122" i="1"/>
  <c r="Q33" i="9"/>
  <c r="Q50" i="9" s="1"/>
  <c r="Q122" i="1"/>
  <c r="M122" i="1"/>
  <c r="E122" i="1"/>
  <c r="AF33" i="9"/>
  <c r="AF48" i="9" s="1"/>
  <c r="AF114" i="1"/>
  <c r="X33" i="9"/>
  <c r="X46" i="9" s="1"/>
  <c r="X114" i="1"/>
  <c r="P114" i="1"/>
  <c r="L114" i="1"/>
  <c r="D33" i="9"/>
  <c r="D114" i="1"/>
  <c r="AE105" i="1"/>
  <c r="AA33" i="9"/>
  <c r="AA46" i="9" s="1"/>
  <c r="AA105" i="1"/>
  <c r="S33" i="9"/>
  <c r="S105" i="1"/>
  <c r="K105" i="1"/>
  <c r="G105" i="1"/>
  <c r="C211" i="1"/>
  <c r="AL6" i="9"/>
  <c r="O11" i="9"/>
  <c r="O23" i="1" s="1"/>
  <c r="AG7" i="1"/>
  <c r="I7" i="1"/>
  <c r="C72" i="1"/>
  <c r="AK89" i="1"/>
  <c r="AG89" i="1"/>
  <c r="AC89" i="1"/>
  <c r="Y89" i="1"/>
  <c r="U89" i="1"/>
  <c r="Q89" i="1"/>
  <c r="M89" i="1"/>
  <c r="I89" i="1"/>
  <c r="E89" i="1"/>
  <c r="AJ81" i="1"/>
  <c r="AF81" i="1"/>
  <c r="AB81" i="1"/>
  <c r="X81" i="1"/>
  <c r="T81" i="1"/>
  <c r="P81" i="1"/>
  <c r="L81" i="1"/>
  <c r="H81" i="1"/>
  <c r="D81" i="1"/>
  <c r="AI72" i="1"/>
  <c r="AE72" i="1"/>
  <c r="AA72" i="1"/>
  <c r="W72" i="1"/>
  <c r="S72" i="1"/>
  <c r="O72" i="1"/>
  <c r="K72" i="1"/>
  <c r="G72" i="1"/>
  <c r="AL64" i="1"/>
  <c r="AH64" i="1"/>
  <c r="AD64" i="1"/>
  <c r="Z64" i="1"/>
  <c r="V64" i="1"/>
  <c r="R64" i="1"/>
  <c r="N64" i="1"/>
  <c r="J64" i="1"/>
  <c r="F64" i="1"/>
  <c r="AK56" i="1"/>
  <c r="AG56" i="1"/>
  <c r="AC56" i="1"/>
  <c r="Y56" i="1"/>
  <c r="U56" i="1"/>
  <c r="Q56" i="1"/>
  <c r="M56" i="1"/>
  <c r="I56" i="1"/>
  <c r="E56" i="1"/>
  <c r="AJ48" i="1"/>
  <c r="AF48" i="1"/>
  <c r="AB48" i="1"/>
  <c r="X48" i="1"/>
  <c r="T48" i="1"/>
  <c r="P48" i="1"/>
  <c r="L48" i="1"/>
  <c r="H48" i="1"/>
  <c r="D48" i="1"/>
  <c r="AH11" i="9"/>
  <c r="AH23" i="1" s="1"/>
  <c r="N11" i="9"/>
  <c r="N23" i="1" s="1"/>
  <c r="J11" i="9"/>
  <c r="J23" i="1" s="1"/>
  <c r="C114" i="1"/>
  <c r="AK162" i="1"/>
  <c r="AG162" i="1"/>
  <c r="AC162" i="1"/>
  <c r="Y162" i="1"/>
  <c r="U162" i="1"/>
  <c r="Q162" i="1"/>
  <c r="M162" i="1"/>
  <c r="I162" i="1"/>
  <c r="E162" i="1"/>
  <c r="AJ154" i="1"/>
  <c r="AF154" i="1"/>
  <c r="AB154" i="1"/>
  <c r="X154" i="1"/>
  <c r="T154" i="1"/>
  <c r="P154" i="1"/>
  <c r="L154" i="1"/>
  <c r="H154" i="1"/>
  <c r="D154" i="1"/>
  <c r="AL138" i="1"/>
  <c r="AH138" i="1"/>
  <c r="AD138" i="1"/>
  <c r="Z138" i="1"/>
  <c r="V138" i="1"/>
  <c r="R138" i="1"/>
  <c r="N138" i="1"/>
  <c r="J138" i="1"/>
  <c r="F138" i="1"/>
  <c r="AK130" i="1"/>
  <c r="AG130" i="1"/>
  <c r="AC130" i="1"/>
  <c r="Y130" i="1"/>
  <c r="U130" i="1"/>
  <c r="Q130" i="1"/>
  <c r="M130" i="1"/>
  <c r="I130" i="1"/>
  <c r="E130" i="1"/>
  <c r="AI114" i="1"/>
  <c r="AE114" i="1"/>
  <c r="AA114" i="1"/>
  <c r="W114" i="1"/>
  <c r="S114" i="1"/>
  <c r="O114" i="1"/>
  <c r="K114" i="1"/>
  <c r="G114" i="1"/>
  <c r="AL105" i="1"/>
  <c r="AH105" i="1"/>
  <c r="AD105" i="1"/>
  <c r="Z105" i="1"/>
  <c r="V105" i="1"/>
  <c r="R105" i="1"/>
  <c r="N105" i="1"/>
  <c r="J105" i="1"/>
  <c r="F105" i="1"/>
  <c r="C187" i="1"/>
  <c r="C219" i="1"/>
  <c r="X7" i="1"/>
  <c r="H7" i="1"/>
  <c r="I15" i="1"/>
  <c r="Y15" i="1"/>
  <c r="AD31" i="1"/>
  <c r="N31" i="1"/>
  <c r="C40" i="1"/>
  <c r="S40" i="1"/>
  <c r="AI40" i="1"/>
  <c r="N48" i="1"/>
  <c r="AD48" i="1"/>
  <c r="Z56" i="1"/>
  <c r="J56" i="1"/>
  <c r="AI64" i="1"/>
  <c r="S64" i="1"/>
  <c r="X72" i="1"/>
  <c r="H72" i="1"/>
  <c r="AA81" i="1"/>
  <c r="K81" i="1"/>
  <c r="AF89" i="1"/>
  <c r="P89" i="1"/>
  <c r="M105" i="1"/>
  <c r="AC105" i="1"/>
  <c r="AL114" i="1"/>
  <c r="V114" i="1"/>
  <c r="F114" i="1"/>
  <c r="AE130" i="1"/>
  <c r="O130" i="1"/>
  <c r="L122" i="1"/>
  <c r="AB122" i="1"/>
  <c r="C138" i="1"/>
  <c r="W138" i="1"/>
  <c r="G138" i="1"/>
  <c r="K146" i="1"/>
  <c r="AE154" i="1"/>
  <c r="O154" i="1"/>
  <c r="AI162" i="1"/>
  <c r="S162" i="1"/>
  <c r="M187" i="1"/>
  <c r="I219" i="1"/>
  <c r="C7" i="1"/>
  <c r="AF6" i="9"/>
  <c r="AE7" i="1"/>
  <c r="X6" i="9"/>
  <c r="W7" i="1"/>
  <c r="P6" i="9"/>
  <c r="O7" i="1"/>
  <c r="K6" i="9"/>
  <c r="K7" i="1"/>
  <c r="C15" i="1"/>
  <c r="AE15" i="1"/>
  <c r="W9" i="9"/>
  <c r="W15" i="1"/>
  <c r="O15" i="1"/>
  <c r="G9" i="9"/>
  <c r="G15" i="1"/>
  <c r="C56" i="1"/>
  <c r="AI89" i="1"/>
  <c r="AA89" i="1"/>
  <c r="S89" i="1"/>
  <c r="K89" i="1"/>
  <c r="AL81" i="1"/>
  <c r="AD81" i="1"/>
  <c r="V81" i="1"/>
  <c r="N81" i="1"/>
  <c r="F81" i="1"/>
  <c r="AG72" i="1"/>
  <c r="Y72" i="1"/>
  <c r="Q72" i="1"/>
  <c r="I72" i="1"/>
  <c r="AJ64" i="1"/>
  <c r="AB64" i="1"/>
  <c r="T64" i="1"/>
  <c r="L64" i="1"/>
  <c r="D64" i="1"/>
  <c r="AE56" i="1"/>
  <c r="W56" i="1"/>
  <c r="O56" i="1"/>
  <c r="G56" i="1"/>
  <c r="AG40" i="1"/>
  <c r="Y40" i="1"/>
  <c r="Q40" i="1"/>
  <c r="I40" i="1"/>
  <c r="AJ31" i="1"/>
  <c r="X31" i="1"/>
  <c r="L6" i="9"/>
  <c r="E11" i="9"/>
  <c r="E26" i="9" s="1"/>
  <c r="AH7" i="1"/>
  <c r="Z7" i="1"/>
  <c r="R7" i="1"/>
  <c r="J7" i="1"/>
  <c r="AL15" i="1"/>
  <c r="AD15" i="1"/>
  <c r="V15" i="1"/>
  <c r="N15" i="1"/>
  <c r="F15" i="1"/>
  <c r="G11" i="9"/>
  <c r="G23" i="1" s="1"/>
  <c r="AL89" i="1"/>
  <c r="AD89" i="1"/>
  <c r="V89" i="1"/>
  <c r="J89" i="1"/>
  <c r="AK81" i="1"/>
  <c r="AC81" i="1"/>
  <c r="Y81" i="1"/>
  <c r="Q81" i="1"/>
  <c r="M81" i="1"/>
  <c r="I81" i="1"/>
  <c r="AK11" i="9"/>
  <c r="AK31" i="9" s="1"/>
  <c r="AK48" i="1"/>
  <c r="AC48" i="1"/>
  <c r="U11" i="9"/>
  <c r="U27" i="9" s="1"/>
  <c r="U48" i="1"/>
  <c r="I11" i="9"/>
  <c r="I23" i="1" s="1"/>
  <c r="I48" i="1"/>
  <c r="AJ40" i="1"/>
  <c r="AB40" i="1"/>
  <c r="T11" i="9"/>
  <c r="T28" i="9" s="1"/>
  <c r="T40" i="1"/>
  <c r="L11" i="9"/>
  <c r="L29" i="9" s="1"/>
  <c r="L40" i="1"/>
  <c r="D40" i="1"/>
  <c r="AE11" i="9"/>
  <c r="AE23" i="1" s="1"/>
  <c r="AE31" i="1"/>
  <c r="AA31" i="1"/>
  <c r="W11" i="9"/>
  <c r="W23" i="1" s="1"/>
  <c r="W31" i="1"/>
  <c r="S31" i="1"/>
  <c r="K31" i="1"/>
  <c r="G31" i="1"/>
  <c r="C105" i="1"/>
  <c r="AL162" i="1"/>
  <c r="AD162" i="1"/>
  <c r="V162" i="1"/>
  <c r="N162" i="1"/>
  <c r="F162" i="1"/>
  <c r="AG154" i="1"/>
  <c r="Y154" i="1"/>
  <c r="Q154" i="1"/>
  <c r="I154" i="1"/>
  <c r="AF146" i="1"/>
  <c r="P146" i="1"/>
  <c r="AH33" i="9"/>
  <c r="AH47" i="9" s="1"/>
  <c r="AH130" i="1"/>
  <c r="Z130" i="1"/>
  <c r="N130" i="1"/>
  <c r="F130" i="1"/>
  <c r="AG122" i="1"/>
  <c r="U122" i="1"/>
  <c r="I122" i="1"/>
  <c r="AJ114" i="1"/>
  <c r="AB33" i="9"/>
  <c r="AB114" i="1"/>
  <c r="T33" i="9"/>
  <c r="T51" i="9" s="1"/>
  <c r="T114" i="1"/>
  <c r="H33" i="9"/>
  <c r="H114" i="1"/>
  <c r="AI105" i="1"/>
  <c r="W33" i="9"/>
  <c r="W52" i="9" s="1"/>
  <c r="W105" i="1"/>
  <c r="O33" i="9"/>
  <c r="O105" i="1"/>
  <c r="C178" i="1"/>
  <c r="J48" i="1"/>
  <c r="Z48" i="1"/>
  <c r="AD56" i="1"/>
  <c r="N56" i="1"/>
  <c r="C64" i="1"/>
  <c r="W64" i="1"/>
  <c r="G64" i="1"/>
  <c r="AB72" i="1"/>
  <c r="L72" i="1"/>
  <c r="AA138" i="1"/>
  <c r="K138" i="1"/>
  <c r="F6" i="9"/>
  <c r="N6" i="9"/>
  <c r="Z9" i="9"/>
  <c r="AB11" i="9"/>
  <c r="AB30" i="9" s="1"/>
  <c r="C33" i="9"/>
  <c r="P33" i="9"/>
  <c r="Z33" i="9"/>
  <c r="Z88" i="9" s="1"/>
  <c r="AK7" i="1"/>
  <c r="AC7" i="1"/>
  <c r="Y7" i="1"/>
  <c r="U7" i="1"/>
  <c r="M7" i="1"/>
  <c r="E7" i="1"/>
  <c r="G6" i="9"/>
  <c r="R6" i="9"/>
  <c r="AB6" i="9"/>
  <c r="J6" i="9"/>
  <c r="O9" i="9"/>
  <c r="AD78" i="9"/>
  <c r="AC11" i="9"/>
  <c r="AC26" i="9" s="1"/>
  <c r="AJ11" i="9"/>
  <c r="AJ29" i="9" s="1"/>
  <c r="Y33" i="9"/>
  <c r="Y52" i="9" s="1"/>
  <c r="G33" i="9"/>
  <c r="G88" i="9" s="1"/>
  <c r="R33" i="9"/>
  <c r="R47" i="9" s="1"/>
  <c r="AE33" i="9"/>
  <c r="AE52" i="9" s="1"/>
  <c r="AH79" i="9"/>
  <c r="AJ15" i="1"/>
  <c r="AF15" i="1"/>
  <c r="AB15" i="1"/>
  <c r="X15" i="1"/>
  <c r="T15" i="1"/>
  <c r="P15" i="1"/>
  <c r="L15" i="1"/>
  <c r="H15" i="1"/>
  <c r="D15" i="1"/>
  <c r="C48" i="1"/>
  <c r="AH72" i="1"/>
  <c r="AD72" i="1"/>
  <c r="Z72" i="1"/>
  <c r="V72" i="1"/>
  <c r="R72" i="1"/>
  <c r="N72" i="1"/>
  <c r="J72" i="1"/>
  <c r="AK64" i="1"/>
  <c r="AG64" i="1"/>
  <c r="AC64" i="1"/>
  <c r="Y64" i="1"/>
  <c r="U64" i="1"/>
  <c r="Q64" i="1"/>
  <c r="M64" i="1"/>
  <c r="E64" i="1"/>
  <c r="AJ56" i="1"/>
  <c r="AF56" i="1"/>
  <c r="AB56" i="1"/>
  <c r="X56" i="1"/>
  <c r="T56" i="1"/>
  <c r="P56" i="1"/>
  <c r="H56" i="1"/>
  <c r="D56" i="1"/>
  <c r="AI48" i="1"/>
  <c r="AE48" i="1"/>
  <c r="AA48" i="1"/>
  <c r="W48" i="1"/>
  <c r="S48" i="1"/>
  <c r="K48" i="1"/>
  <c r="G48" i="1"/>
  <c r="AL40" i="1"/>
  <c r="AH40" i="1"/>
  <c r="AD40" i="1"/>
  <c r="Z40" i="1"/>
  <c r="V40" i="1"/>
  <c r="N40" i="1"/>
  <c r="J40" i="1"/>
  <c r="F40" i="1"/>
  <c r="AK31" i="1"/>
  <c r="AG31" i="1"/>
  <c r="AC31" i="1"/>
  <c r="Y31" i="1"/>
  <c r="Q31" i="1"/>
  <c r="M31" i="1"/>
  <c r="I31" i="1"/>
  <c r="E31" i="1"/>
  <c r="C122" i="1"/>
  <c r="AJ162" i="1"/>
  <c r="AF162" i="1"/>
  <c r="AB162" i="1"/>
  <c r="X162" i="1"/>
  <c r="T162" i="1"/>
  <c r="P162" i="1"/>
  <c r="L162" i="1"/>
  <c r="H162" i="1"/>
  <c r="D162" i="1"/>
  <c r="AL146" i="1"/>
  <c r="AH146" i="1"/>
  <c r="AD146" i="1"/>
  <c r="Z146" i="1"/>
  <c r="V146" i="1"/>
  <c r="R146" i="1"/>
  <c r="N146" i="1"/>
  <c r="J146" i="1"/>
  <c r="F146" i="1"/>
  <c r="AK138" i="1"/>
  <c r="AG138" i="1"/>
  <c r="AC138" i="1"/>
  <c r="Y138" i="1"/>
  <c r="U138" i="1"/>
  <c r="Q138" i="1"/>
  <c r="M138" i="1"/>
  <c r="I138" i="1"/>
  <c r="E138" i="1"/>
  <c r="AJ130" i="1"/>
  <c r="AF130" i="1"/>
  <c r="AB130" i="1"/>
  <c r="X130" i="1"/>
  <c r="T130" i="1"/>
  <c r="P130" i="1"/>
  <c r="L130" i="1"/>
  <c r="H130" i="1"/>
  <c r="D130" i="1"/>
  <c r="AI122" i="1"/>
  <c r="AE122" i="1"/>
  <c r="AA122" i="1"/>
  <c r="W122" i="1"/>
  <c r="S122" i="1"/>
  <c r="O122" i="1"/>
  <c r="K122" i="1"/>
  <c r="C195" i="1"/>
  <c r="C227" i="1"/>
  <c r="AI227" i="1"/>
  <c r="AE227" i="1"/>
  <c r="AA227" i="1"/>
  <c r="W227" i="1"/>
  <c r="S227" i="1"/>
  <c r="O227" i="1"/>
  <c r="K227" i="1"/>
  <c r="G227" i="1"/>
  <c r="AL219" i="1"/>
  <c r="AH219" i="1"/>
  <c r="AD219" i="1"/>
  <c r="Z219" i="1"/>
  <c r="V219" i="1"/>
  <c r="R219" i="1"/>
  <c r="N219" i="1"/>
  <c r="J219" i="1"/>
  <c r="F219" i="1"/>
  <c r="AK211" i="1"/>
  <c r="AG211" i="1"/>
  <c r="AJ7" i="1"/>
  <c r="T7" i="1"/>
  <c r="D7" i="1"/>
  <c r="M15" i="1"/>
  <c r="AC15" i="1"/>
  <c r="Z31" i="1"/>
  <c r="J31" i="1"/>
  <c r="G40" i="1"/>
  <c r="W40" i="1"/>
  <c r="R48" i="1"/>
  <c r="AH48" i="1"/>
  <c r="AL56" i="1"/>
  <c r="V56" i="1"/>
  <c r="F56" i="1"/>
  <c r="AE64" i="1"/>
  <c r="O64" i="1"/>
  <c r="AJ72" i="1"/>
  <c r="T72" i="1"/>
  <c r="D72" i="1"/>
  <c r="C81" i="1"/>
  <c r="W81" i="1"/>
  <c r="G81" i="1"/>
  <c r="AB89" i="1"/>
  <c r="L89" i="1"/>
  <c r="Q105" i="1"/>
  <c r="AG105" i="1"/>
  <c r="AH114" i="1"/>
  <c r="R114" i="1"/>
  <c r="AA130" i="1"/>
  <c r="K130" i="1"/>
  <c r="P122" i="1"/>
  <c r="AF122" i="1"/>
  <c r="AI138" i="1"/>
  <c r="S138" i="1"/>
  <c r="C146" i="1"/>
  <c r="W146" i="1"/>
  <c r="G146" i="1"/>
  <c r="AA154" i="1"/>
  <c r="K154" i="1"/>
  <c r="AE162" i="1"/>
  <c r="O162" i="1"/>
  <c r="AC187" i="1"/>
  <c r="AF211" i="1"/>
  <c r="AD227" i="1"/>
  <c r="AL154" i="1"/>
  <c r="AH154" i="1"/>
  <c r="AD154" i="1"/>
  <c r="Z154" i="1"/>
  <c r="V154" i="1"/>
  <c r="R154" i="1"/>
  <c r="N154" i="1"/>
  <c r="J154" i="1"/>
  <c r="F154" i="1"/>
  <c r="AK146" i="1"/>
  <c r="AG146" i="1"/>
  <c r="AC146" i="1"/>
  <c r="Y146" i="1"/>
  <c r="U146" i="1"/>
  <c r="Q146" i="1"/>
  <c r="M146" i="1"/>
  <c r="I146" i="1"/>
  <c r="E146" i="1"/>
  <c r="AJ138" i="1"/>
  <c r="AF138" i="1"/>
  <c r="AB138" i="1"/>
  <c r="X138" i="1"/>
  <c r="T138" i="1"/>
  <c r="P138" i="1"/>
  <c r="L138" i="1"/>
  <c r="H138" i="1"/>
  <c r="D138" i="1"/>
  <c r="AL122" i="1"/>
  <c r="AH122" i="1"/>
  <c r="AD122" i="1"/>
  <c r="Z122" i="1"/>
  <c r="V122" i="1"/>
  <c r="R122" i="1"/>
  <c r="N122" i="1"/>
  <c r="J122" i="1"/>
  <c r="F122" i="1"/>
  <c r="AK114" i="1"/>
  <c r="AG114" i="1"/>
  <c r="AC114" i="1"/>
  <c r="Y114" i="1"/>
  <c r="U114" i="1"/>
  <c r="Q114" i="1"/>
  <c r="M114" i="1"/>
  <c r="I114" i="1"/>
  <c r="E114" i="1"/>
  <c r="AJ105" i="1"/>
  <c r="AF105" i="1"/>
  <c r="AB105" i="1"/>
  <c r="X105" i="1"/>
  <c r="T105" i="1"/>
  <c r="P105" i="1"/>
  <c r="L105" i="1"/>
  <c r="H105" i="1"/>
  <c r="D105" i="1"/>
  <c r="C203" i="1"/>
  <c r="C235" i="1"/>
  <c r="AL227" i="1"/>
  <c r="AH227" i="1"/>
  <c r="Z227" i="1"/>
  <c r="V227" i="1"/>
  <c r="R227" i="1"/>
  <c r="J227" i="1"/>
  <c r="F227" i="1"/>
  <c r="AK219" i="1"/>
  <c r="AG219" i="1"/>
  <c r="AC219" i="1"/>
  <c r="U219" i="1"/>
  <c r="Q219" i="1"/>
  <c r="M219" i="1"/>
  <c r="E219" i="1"/>
  <c r="AJ211" i="1"/>
  <c r="AB211" i="1"/>
  <c r="X211" i="1"/>
  <c r="T211" i="1"/>
  <c r="L211" i="1"/>
  <c r="H211" i="1"/>
  <c r="D211" i="1"/>
  <c r="AI203" i="1"/>
  <c r="AE203" i="1"/>
  <c r="AA203" i="1"/>
  <c r="W203" i="1"/>
  <c r="S203" i="1"/>
  <c r="O203" i="1"/>
  <c r="K203" i="1"/>
  <c r="G203" i="1"/>
  <c r="AL195" i="1"/>
  <c r="AH195" i="1"/>
  <c r="AD195" i="1"/>
  <c r="Z195" i="1"/>
  <c r="V195" i="1"/>
  <c r="R195" i="1"/>
  <c r="N195" i="1"/>
  <c r="J195" i="1"/>
  <c r="F195" i="1"/>
  <c r="AK187" i="1"/>
  <c r="AG187" i="1"/>
  <c r="Y187" i="1"/>
  <c r="U187" i="1"/>
  <c r="Q187" i="1"/>
  <c r="I187" i="1"/>
  <c r="E187" i="1"/>
  <c r="AJ178" i="1"/>
  <c r="AF178" i="1"/>
  <c r="AB178" i="1"/>
  <c r="X178" i="1"/>
  <c r="T178" i="1"/>
  <c r="P178" i="1"/>
  <c r="L178" i="1"/>
  <c r="H178" i="1"/>
  <c r="D178" i="1"/>
  <c r="AF7" i="1"/>
  <c r="P7" i="1"/>
  <c r="Q15" i="1"/>
  <c r="AG15" i="1"/>
  <c r="AL31" i="1"/>
  <c r="V31" i="1"/>
  <c r="F31" i="1"/>
  <c r="K40" i="1"/>
  <c r="AA40" i="1"/>
  <c r="F48" i="1"/>
  <c r="V48" i="1"/>
  <c r="AL48" i="1"/>
  <c r="AH56" i="1"/>
  <c r="R56" i="1"/>
  <c r="AA64" i="1"/>
  <c r="K64" i="1"/>
  <c r="AF72" i="1"/>
  <c r="P72" i="1"/>
  <c r="S81" i="1"/>
  <c r="X89" i="1"/>
  <c r="H89" i="1"/>
  <c r="E105" i="1"/>
  <c r="U105" i="1"/>
  <c r="AK105" i="1"/>
  <c r="AD114" i="1"/>
  <c r="N114" i="1"/>
  <c r="C130" i="1"/>
  <c r="W130" i="1"/>
  <c r="G130" i="1"/>
  <c r="D122" i="1"/>
  <c r="T122" i="1"/>
  <c r="AJ122" i="1"/>
  <c r="AE138" i="1"/>
  <c r="O138" i="1"/>
  <c r="AI146" i="1"/>
  <c r="S146" i="1"/>
  <c r="C154" i="1"/>
  <c r="W154" i="1"/>
  <c r="G154" i="1"/>
  <c r="AA162" i="1"/>
  <c r="K162" i="1"/>
  <c r="P211" i="1"/>
  <c r="N227" i="1"/>
  <c r="AK227" i="1"/>
  <c r="AG227" i="1"/>
  <c r="AC227" i="1"/>
  <c r="Y227" i="1"/>
  <c r="U227" i="1"/>
  <c r="Q227" i="1"/>
  <c r="M227" i="1"/>
  <c r="I227" i="1"/>
  <c r="E227" i="1"/>
  <c r="AJ219" i="1"/>
  <c r="AF219" i="1"/>
  <c r="AB219" i="1"/>
  <c r="X219" i="1"/>
  <c r="T219" i="1"/>
  <c r="P219" i="1"/>
  <c r="L219" i="1"/>
  <c r="H219" i="1"/>
  <c r="D219" i="1"/>
  <c r="AI211" i="1"/>
  <c r="AA211" i="1"/>
  <c r="W211" i="1"/>
  <c r="S211" i="1"/>
  <c r="O211" i="1"/>
  <c r="K211" i="1"/>
  <c r="G211" i="1"/>
  <c r="AL203" i="1"/>
  <c r="AH203" i="1"/>
  <c r="AD203" i="1"/>
  <c r="Z203" i="1"/>
  <c r="V203" i="1"/>
  <c r="R55" i="9"/>
  <c r="R170" i="1" s="1"/>
  <c r="R203" i="1"/>
  <c r="N203" i="1"/>
  <c r="J203" i="1"/>
  <c r="F55" i="9"/>
  <c r="F170" i="1" s="1"/>
  <c r="F203" i="1"/>
  <c r="Y78" i="9"/>
  <c r="I78" i="9"/>
  <c r="F238" i="1"/>
  <c r="J239" i="1"/>
  <c r="N239" i="1"/>
  <c r="AL187" i="1"/>
  <c r="AB187" i="1"/>
  <c r="V187" i="1"/>
  <c r="L187" i="1"/>
  <c r="F187" i="1"/>
  <c r="AK178" i="1"/>
  <c r="AE178" i="1"/>
  <c r="U178" i="1"/>
  <c r="O178" i="1"/>
  <c r="E178" i="1"/>
  <c r="AI195" i="1"/>
  <c r="AC195" i="1"/>
  <c r="X195" i="1"/>
  <c r="S195" i="1"/>
  <c r="M195" i="1"/>
  <c r="H195" i="1"/>
  <c r="AK203" i="1"/>
  <c r="AC203" i="1"/>
  <c r="U203" i="1"/>
  <c r="E203" i="1"/>
  <c r="AJ227" i="1"/>
  <c r="AF227" i="1"/>
  <c r="AB227" i="1"/>
  <c r="X227" i="1"/>
  <c r="T227" i="1"/>
  <c r="P227" i="1"/>
  <c r="L227" i="1"/>
  <c r="H227" i="1"/>
  <c r="D227" i="1"/>
  <c r="AI219" i="1"/>
  <c r="AE219" i="1"/>
  <c r="W219" i="1"/>
  <c r="S219" i="1"/>
  <c r="O219" i="1"/>
  <c r="K219" i="1"/>
  <c r="G219" i="1"/>
  <c r="AL211" i="1"/>
  <c r="AH211" i="1"/>
  <c r="AD211" i="1"/>
  <c r="Z211" i="1"/>
  <c r="V211" i="1"/>
  <c r="R211" i="1"/>
  <c r="N211" i="1"/>
  <c r="J211" i="1"/>
  <c r="F211" i="1"/>
  <c r="M82" i="9"/>
  <c r="T81" i="9"/>
  <c r="AI187" i="1"/>
  <c r="AE187" i="1"/>
  <c r="AA187" i="1"/>
  <c r="W187" i="1"/>
  <c r="S187" i="1"/>
  <c r="O187" i="1"/>
  <c r="G187" i="1"/>
  <c r="AL55" i="9"/>
  <c r="AL170" i="1" s="1"/>
  <c r="AH55" i="9"/>
  <c r="AH68" i="9" s="1"/>
  <c r="Z55" i="9"/>
  <c r="Z170" i="1" s="1"/>
  <c r="V55" i="9"/>
  <c r="V170" i="1" s="1"/>
  <c r="N55" i="9"/>
  <c r="N73" i="9" s="1"/>
  <c r="J55" i="9"/>
  <c r="J170" i="1" s="1"/>
  <c r="AF187" i="1"/>
  <c r="Z187" i="1"/>
  <c r="P187" i="1"/>
  <c r="J187" i="1"/>
  <c r="AI178" i="1"/>
  <c r="AD178" i="1"/>
  <c r="Y178" i="1"/>
  <c r="S178" i="1"/>
  <c r="N178" i="1"/>
  <c r="I178" i="1"/>
  <c r="AG195" i="1"/>
  <c r="AB195" i="1"/>
  <c r="W195" i="1"/>
  <c r="Q195" i="1"/>
  <c r="L195" i="1"/>
  <c r="AJ203" i="1"/>
  <c r="AB203" i="1"/>
  <c r="T203" i="1"/>
  <c r="L203" i="1"/>
  <c r="AC211" i="1"/>
  <c r="Y211" i="1"/>
  <c r="U211" i="1"/>
  <c r="Q211" i="1"/>
  <c r="M211" i="1"/>
  <c r="I211" i="1"/>
  <c r="E211" i="1"/>
  <c r="D203" i="1"/>
  <c r="AJ187" i="1"/>
  <c r="AD187" i="1"/>
  <c r="T187" i="1"/>
  <c r="N187" i="1"/>
  <c r="D187" i="1"/>
  <c r="AH178" i="1"/>
  <c r="AC178" i="1"/>
  <c r="W178" i="1"/>
  <c r="R178" i="1"/>
  <c r="M178" i="1"/>
  <c r="G178" i="1"/>
  <c r="AK195" i="1"/>
  <c r="AF195" i="1"/>
  <c r="AA195" i="1"/>
  <c r="U195" i="1"/>
  <c r="P195" i="1"/>
  <c r="K195" i="1"/>
  <c r="E195" i="1"/>
  <c r="AG203" i="1"/>
  <c r="Y203" i="1"/>
  <c r="Q203" i="1"/>
  <c r="I203" i="1"/>
  <c r="G239" i="1"/>
  <c r="K238" i="1"/>
  <c r="O238" i="1"/>
  <c r="S238" i="1"/>
  <c r="W239" i="1"/>
  <c r="AA238" i="1"/>
  <c r="AE238" i="1"/>
  <c r="AI238" i="1"/>
  <c r="D238" i="1"/>
  <c r="H238" i="1"/>
  <c r="L239" i="1"/>
  <c r="T238" i="1"/>
  <c r="X239" i="1"/>
  <c r="AB239" i="1"/>
  <c r="AF239" i="1"/>
  <c r="AJ238" i="1"/>
  <c r="X238" i="1"/>
  <c r="L238" i="1"/>
  <c r="AF238" i="1"/>
  <c r="E239" i="1"/>
  <c r="M239" i="1"/>
  <c r="AG239" i="1"/>
  <c r="M238" i="1"/>
  <c r="AC238" i="1"/>
  <c r="AG238" i="1"/>
  <c r="Z239" i="1"/>
  <c r="AD239" i="1"/>
  <c r="R238" i="1"/>
  <c r="Z238" i="1"/>
  <c r="B195" i="1"/>
  <c r="B199" i="1" s="1"/>
  <c r="B191" i="1"/>
  <c r="B194" i="1"/>
  <c r="B198" i="1" s="1"/>
  <c r="B190" i="1"/>
  <c r="Q239" i="1"/>
  <c r="AF55" i="9"/>
  <c r="AF70" i="9" s="1"/>
  <c r="S51" i="9"/>
  <c r="O51" i="9"/>
  <c r="M33" i="9"/>
  <c r="M53" i="9" s="1"/>
  <c r="AC33" i="9"/>
  <c r="AD33" i="9"/>
  <c r="S11" i="9"/>
  <c r="K80" i="9"/>
  <c r="S6" i="9"/>
  <c r="AI6" i="9"/>
  <c r="O6" i="9"/>
  <c r="AE6" i="9"/>
  <c r="E6" i="9"/>
  <c r="U6" i="9"/>
  <c r="AG78" i="9"/>
  <c r="AG85" i="9"/>
  <c r="AG83" i="9"/>
  <c r="AK78" i="9"/>
  <c r="AK85" i="9"/>
  <c r="Q6" i="9"/>
  <c r="J78" i="9"/>
  <c r="J86" i="9"/>
  <c r="J84" i="9"/>
  <c r="AL85" i="9"/>
  <c r="AL78" i="9"/>
  <c r="N9" i="9"/>
  <c r="Z11" i="9"/>
  <c r="C79" i="9"/>
  <c r="C55" i="9"/>
  <c r="K79" i="9"/>
  <c r="K55" i="9"/>
  <c r="S79" i="9"/>
  <c r="S55" i="9"/>
  <c r="AA79" i="9"/>
  <c r="AA55" i="9"/>
  <c r="AI79" i="9"/>
  <c r="AI55" i="9"/>
  <c r="AI72" i="9" s="1"/>
  <c r="S80" i="9"/>
  <c r="AA80" i="9"/>
  <c r="AI80" i="9"/>
  <c r="G81" i="9"/>
  <c r="O81" i="9"/>
  <c r="W81" i="9"/>
  <c r="AA81" i="9"/>
  <c r="AE81" i="9"/>
  <c r="G82" i="9"/>
  <c r="K82" i="9"/>
  <c r="O82" i="9"/>
  <c r="S82" i="9"/>
  <c r="W82" i="9"/>
  <c r="AA82" i="9"/>
  <c r="AE82" i="9"/>
  <c r="AI82" i="9"/>
  <c r="C83" i="9"/>
  <c r="G83" i="9"/>
  <c r="K83" i="9"/>
  <c r="O83" i="9"/>
  <c r="S83" i="9"/>
  <c r="W83" i="9"/>
  <c r="AA83" i="9"/>
  <c r="AE83" i="9"/>
  <c r="AI83" i="9"/>
  <c r="C84" i="9"/>
  <c r="G84" i="9"/>
  <c r="K84" i="9"/>
  <c r="O84" i="9"/>
  <c r="S84" i="9"/>
  <c r="W84" i="9"/>
  <c r="AA84" i="9"/>
  <c r="AE84" i="9"/>
  <c r="C85" i="9"/>
  <c r="G85" i="9"/>
  <c r="K85" i="9"/>
  <c r="O85" i="9"/>
  <c r="S85" i="9"/>
  <c r="W85" i="9"/>
  <c r="AA85" i="9"/>
  <c r="AE85" i="9"/>
  <c r="AI85" i="9"/>
  <c r="C86" i="9"/>
  <c r="G86" i="9"/>
  <c r="K86" i="9"/>
  <c r="O86" i="9"/>
  <c r="S86" i="9"/>
  <c r="W86" i="9"/>
  <c r="M6" i="9"/>
  <c r="AC6" i="9"/>
  <c r="AH6" i="9"/>
  <c r="E9" i="9"/>
  <c r="J9" i="9"/>
  <c r="AE9" i="9"/>
  <c r="AK9" i="9"/>
  <c r="F11" i="9"/>
  <c r="K11" i="9"/>
  <c r="V11" i="9"/>
  <c r="AA11" i="9"/>
  <c r="AL11" i="9"/>
  <c r="N33" i="9"/>
  <c r="N52" i="9" s="1"/>
  <c r="AK6" i="9"/>
  <c r="U78" i="9"/>
  <c r="U81" i="9"/>
  <c r="AC78" i="9"/>
  <c r="AC80" i="9"/>
  <c r="AC84" i="9"/>
  <c r="M9" i="9"/>
  <c r="R9" i="9"/>
  <c r="AC9" i="9"/>
  <c r="AH9" i="9"/>
  <c r="F85" i="9"/>
  <c r="F82" i="9"/>
  <c r="F78" i="9"/>
  <c r="F81" i="9"/>
  <c r="F79" i="9"/>
  <c r="F83" i="9"/>
  <c r="N78" i="9"/>
  <c r="N84" i="9"/>
  <c r="N83" i="9"/>
  <c r="N81" i="9"/>
  <c r="N79" i="9"/>
  <c r="N85" i="9"/>
  <c r="N80" i="9"/>
  <c r="R78" i="9"/>
  <c r="R84" i="9"/>
  <c r="R82" i="9"/>
  <c r="R86" i="9"/>
  <c r="R83" i="9"/>
  <c r="V83" i="9"/>
  <c r="V82" i="9"/>
  <c r="V78" i="9"/>
  <c r="V85" i="9"/>
  <c r="V79" i="9"/>
  <c r="Z78" i="9"/>
  <c r="Z81" i="9"/>
  <c r="Z82" i="9"/>
  <c r="Z80" i="9"/>
  <c r="AH86" i="9"/>
  <c r="AH82" i="9"/>
  <c r="AH80" i="9"/>
  <c r="AH78" i="9"/>
  <c r="AH83" i="9"/>
  <c r="I9" i="9"/>
  <c r="S9" i="9"/>
  <c r="Y9" i="9"/>
  <c r="AD9" i="9"/>
  <c r="AI9" i="9"/>
  <c r="G79" i="9"/>
  <c r="G55" i="9"/>
  <c r="O79" i="9"/>
  <c r="O55" i="9"/>
  <c r="O69" i="9" s="1"/>
  <c r="W79" i="9"/>
  <c r="W55" i="9"/>
  <c r="AE79" i="9"/>
  <c r="AE55" i="9"/>
  <c r="C80" i="9"/>
  <c r="G80" i="9"/>
  <c r="O80" i="9"/>
  <c r="W80" i="9"/>
  <c r="AE80" i="9"/>
  <c r="C81" i="9"/>
  <c r="K81" i="9"/>
  <c r="S81" i="9"/>
  <c r="AI81" i="9"/>
  <c r="AI84" i="9"/>
  <c r="D78" i="9"/>
  <c r="D9" i="9"/>
  <c r="H78" i="9"/>
  <c r="H9" i="9"/>
  <c r="L78" i="9"/>
  <c r="L9" i="9"/>
  <c r="P9" i="9"/>
  <c r="P78" i="9"/>
  <c r="T78" i="9"/>
  <c r="T9" i="9"/>
  <c r="X78" i="9"/>
  <c r="X9" i="9"/>
  <c r="AB78" i="9"/>
  <c r="AB9" i="9"/>
  <c r="AF78" i="9"/>
  <c r="AF9" i="9"/>
  <c r="AJ78" i="9"/>
  <c r="AJ9" i="9"/>
  <c r="F9" i="9"/>
  <c r="K9" i="9"/>
  <c r="Q9" i="9"/>
  <c r="V9" i="9"/>
  <c r="AA9" i="9"/>
  <c r="AG9" i="9"/>
  <c r="AL9" i="9"/>
  <c r="F33" i="9"/>
  <c r="F88" i="9" s="1"/>
  <c r="AL33" i="9"/>
  <c r="AL88" i="9" s="1"/>
  <c r="M78" i="9"/>
  <c r="Z84" i="9"/>
  <c r="D79" i="9"/>
  <c r="H55" i="9"/>
  <c r="H72" i="9" s="1"/>
  <c r="L79" i="9"/>
  <c r="L55" i="9"/>
  <c r="L74" i="9" s="1"/>
  <c r="P79" i="9"/>
  <c r="T79" i="9"/>
  <c r="X79" i="9"/>
  <c r="X55" i="9"/>
  <c r="AB79" i="9"/>
  <c r="AB55" i="9"/>
  <c r="AB170" i="1" s="1"/>
  <c r="AF79" i="9"/>
  <c r="D80" i="9"/>
  <c r="H80" i="9"/>
  <c r="L80" i="9"/>
  <c r="P80" i="9"/>
  <c r="T80" i="9"/>
  <c r="X80" i="9"/>
  <c r="AB80" i="9"/>
  <c r="AF80" i="9"/>
  <c r="AJ80" i="9"/>
  <c r="D81" i="9"/>
  <c r="H81" i="9"/>
  <c r="L81" i="9"/>
  <c r="P81" i="9"/>
  <c r="X81" i="9"/>
  <c r="AB81" i="9"/>
  <c r="AF81" i="9"/>
  <c r="AJ81" i="9"/>
  <c r="D82" i="9"/>
  <c r="H82" i="9"/>
  <c r="P82" i="9"/>
  <c r="T82" i="9"/>
  <c r="X82" i="9"/>
  <c r="AB82" i="9"/>
  <c r="AF82" i="9"/>
  <c r="AJ82" i="9"/>
  <c r="H83" i="9"/>
  <c r="L83" i="9"/>
  <c r="P83" i="9"/>
  <c r="T83" i="9"/>
  <c r="X83" i="9"/>
  <c r="AB83" i="9"/>
  <c r="AF83" i="9"/>
  <c r="AJ83" i="9"/>
  <c r="D84" i="9"/>
  <c r="H84" i="9"/>
  <c r="L84" i="9"/>
  <c r="P84" i="9"/>
  <c r="T84" i="9"/>
  <c r="X84" i="9"/>
  <c r="AB84" i="9"/>
  <c r="AF84" i="9"/>
  <c r="AJ84" i="9"/>
  <c r="D85" i="9"/>
  <c r="H85" i="9"/>
  <c r="L85" i="9"/>
  <c r="P85" i="9"/>
  <c r="T85" i="9"/>
  <c r="X85" i="9"/>
  <c r="AB85" i="9"/>
  <c r="AF85" i="9"/>
  <c r="AJ85" i="9"/>
  <c r="D86" i="9"/>
  <c r="H86" i="9"/>
  <c r="L86" i="9"/>
  <c r="P86" i="9"/>
  <c r="T86" i="9"/>
  <c r="X86" i="9"/>
  <c r="AB86" i="9"/>
  <c r="AF86" i="9"/>
  <c r="AJ86" i="9"/>
  <c r="AJ79" i="9"/>
  <c r="C78" i="9"/>
  <c r="G78" i="9"/>
  <c r="K78" i="9"/>
  <c r="O78" i="9"/>
  <c r="S78" i="9"/>
  <c r="W78" i="9"/>
  <c r="AA78" i="9"/>
  <c r="AE78" i="9"/>
  <c r="AI78" i="9"/>
  <c r="D55" i="9"/>
  <c r="T55" i="9"/>
  <c r="AJ55" i="9"/>
  <c r="AG81" i="9"/>
  <c r="M84" i="9"/>
  <c r="U86" i="9"/>
  <c r="L82" i="9"/>
  <c r="H79" i="9"/>
  <c r="E79" i="9"/>
  <c r="E55" i="9"/>
  <c r="E70" i="9" s="1"/>
  <c r="I55" i="9"/>
  <c r="I79" i="9"/>
  <c r="M55" i="9"/>
  <c r="M68" i="9" s="1"/>
  <c r="M79" i="9"/>
  <c r="Q55" i="9"/>
  <c r="Q170" i="1" s="1"/>
  <c r="Q79" i="9"/>
  <c r="U79" i="9"/>
  <c r="U55" i="9"/>
  <c r="U170" i="1" s="1"/>
  <c r="Y79" i="9"/>
  <c r="Y55" i="9"/>
  <c r="Y69" i="9" s="1"/>
  <c r="AC55" i="9"/>
  <c r="AC79" i="9"/>
  <c r="AG79" i="9"/>
  <c r="AG55" i="9"/>
  <c r="AK79" i="9"/>
  <c r="AK55" i="9"/>
  <c r="E80" i="9"/>
  <c r="I80" i="9"/>
  <c r="Q80" i="9"/>
  <c r="U80" i="9"/>
  <c r="Y80" i="9"/>
  <c r="AG80" i="9"/>
  <c r="AK80" i="9"/>
  <c r="I81" i="9"/>
  <c r="M81" i="9"/>
  <c r="Q81" i="9"/>
  <c r="Y81" i="9"/>
  <c r="AC81" i="9"/>
  <c r="AK81" i="9"/>
  <c r="E82" i="9"/>
  <c r="I82" i="9"/>
  <c r="Q82" i="9"/>
  <c r="U82" i="9"/>
  <c r="Y82" i="9"/>
  <c r="AC82" i="9"/>
  <c r="AG82" i="9"/>
  <c r="AK82" i="9"/>
  <c r="E83" i="9"/>
  <c r="I83" i="9"/>
  <c r="M83" i="9"/>
  <c r="Q83" i="9"/>
  <c r="U83" i="9"/>
  <c r="Y83" i="9"/>
  <c r="AC83" i="9"/>
  <c r="AK83" i="9"/>
  <c r="E84" i="9"/>
  <c r="I84" i="9"/>
  <c r="Q84" i="9"/>
  <c r="U84" i="9"/>
  <c r="Y84" i="9"/>
  <c r="AG84" i="9"/>
  <c r="AK84" i="9"/>
  <c r="E85" i="9"/>
  <c r="I85" i="9"/>
  <c r="Q85" i="9"/>
  <c r="U85" i="9"/>
  <c r="Y85" i="9"/>
  <c r="AC85" i="9"/>
  <c r="E86" i="9"/>
  <c r="I86" i="9"/>
  <c r="M86" i="9"/>
  <c r="Q86" i="9"/>
  <c r="Y86" i="9"/>
  <c r="AC86" i="9"/>
  <c r="AG86" i="9"/>
  <c r="AK86" i="9"/>
  <c r="M80" i="9"/>
  <c r="E81" i="9"/>
  <c r="M85" i="9"/>
  <c r="R79" i="9"/>
  <c r="J80" i="9"/>
  <c r="R80" i="9"/>
  <c r="J81" i="9"/>
  <c r="AL81" i="9"/>
  <c r="J82" i="9"/>
  <c r="AL82" i="9"/>
  <c r="AD83" i="9"/>
  <c r="AL83" i="9"/>
  <c r="AH84" i="9"/>
  <c r="AD85" i="9"/>
  <c r="Z86" i="9"/>
  <c r="AA86" i="9"/>
  <c r="AE86" i="9"/>
  <c r="AI86" i="9"/>
  <c r="AD79" i="9"/>
  <c r="AL79" i="9"/>
  <c r="AD80" i="9"/>
  <c r="V81" i="9"/>
  <c r="AD81" i="9"/>
  <c r="J79" i="9"/>
  <c r="Z79" i="9"/>
  <c r="F80" i="9"/>
  <c r="V80" i="9"/>
  <c r="AL80" i="9"/>
  <c r="R81" i="9"/>
  <c r="AH81" i="9"/>
  <c r="N82" i="9"/>
  <c r="AD82" i="9"/>
  <c r="J83" i="9"/>
  <c r="Z83" i="9"/>
  <c r="F84" i="9"/>
  <c r="V84" i="9"/>
  <c r="AD84" i="9"/>
  <c r="AL84" i="9"/>
  <c r="J85" i="9"/>
  <c r="R85" i="9"/>
  <c r="Z85" i="9"/>
  <c r="AH85" i="9"/>
  <c r="F86" i="9"/>
  <c r="N86" i="9"/>
  <c r="V86" i="9"/>
  <c r="AD86" i="9"/>
  <c r="AL86" i="9"/>
  <c r="O24" i="9" l="1"/>
  <c r="AA75" i="9"/>
  <c r="AO55" i="9"/>
  <c r="AN55" i="9"/>
  <c r="AK46" i="9"/>
  <c r="D26" i="9"/>
  <c r="H69" i="9"/>
  <c r="AD74" i="9"/>
  <c r="V53" i="9"/>
  <c r="T49" i="9"/>
  <c r="C26" i="9"/>
  <c r="I52" i="9"/>
  <c r="I47" i="9"/>
  <c r="Q46" i="9"/>
  <c r="V46" i="9"/>
  <c r="D30" i="9"/>
  <c r="C30" i="9"/>
  <c r="I50" i="9"/>
  <c r="D27" i="9"/>
  <c r="AD72" i="9"/>
  <c r="AK53" i="9"/>
  <c r="N31" i="9"/>
  <c r="AD70" i="9"/>
  <c r="AL71" i="9"/>
  <c r="AC31" i="9"/>
  <c r="AF31" i="9"/>
  <c r="V70" i="9"/>
  <c r="AL68" i="9"/>
  <c r="L27" i="9"/>
  <c r="J48" i="9"/>
  <c r="L31" i="9"/>
  <c r="X30" i="9"/>
  <c r="L24" i="9"/>
  <c r="Z75" i="9"/>
  <c r="E25" i="9"/>
  <c r="X31" i="9"/>
  <c r="R31" i="9"/>
  <c r="L26" i="9"/>
  <c r="X25" i="9"/>
  <c r="AH24" i="9"/>
  <c r="AH46" i="9"/>
  <c r="AH28" i="9"/>
  <c r="H27" i="9"/>
  <c r="E49" i="9"/>
  <c r="U53" i="9"/>
  <c r="J74" i="9"/>
  <c r="AF74" i="9"/>
  <c r="L50" i="9"/>
  <c r="AF46" i="9"/>
  <c r="I46" i="9"/>
  <c r="AK26" i="9"/>
  <c r="Z52" i="9"/>
  <c r="AI30" i="9"/>
  <c r="P29" i="9"/>
  <c r="V52" i="9"/>
  <c r="V51" i="9"/>
  <c r="C24" i="9"/>
  <c r="I49" i="9"/>
  <c r="AG28" i="9"/>
  <c r="D25" i="9"/>
  <c r="AD71" i="9"/>
  <c r="AD69" i="9"/>
  <c r="AD68" i="9"/>
  <c r="AD75" i="9"/>
  <c r="I53" i="9"/>
  <c r="AF52" i="9"/>
  <c r="AB73" i="9"/>
  <c r="I51" i="9"/>
  <c r="AC28" i="9"/>
  <c r="AK25" i="9"/>
  <c r="C29" i="9"/>
  <c r="D24" i="9"/>
  <c r="D31" i="9"/>
  <c r="C31" i="9"/>
  <c r="V49" i="9"/>
  <c r="C28" i="9"/>
  <c r="D28" i="9"/>
  <c r="P25" i="9"/>
  <c r="O30" i="9"/>
  <c r="D12" i="9"/>
  <c r="AK49" i="9"/>
  <c r="Q28" i="9"/>
  <c r="V50" i="9"/>
  <c r="C25" i="9"/>
  <c r="D29" i="9"/>
  <c r="V48" i="9"/>
  <c r="C27" i="9"/>
  <c r="AH12" i="9"/>
  <c r="J70" i="9"/>
  <c r="AH26" i="9"/>
  <c r="L69" i="9"/>
  <c r="R72" i="9"/>
  <c r="E52" i="9"/>
  <c r="F74" i="9"/>
  <c r="I31" i="9"/>
  <c r="M28" i="9"/>
  <c r="I26" i="9"/>
  <c r="Y24" i="9"/>
  <c r="Z53" i="9"/>
  <c r="Z49" i="9"/>
  <c r="AD31" i="9"/>
  <c r="G26" i="9"/>
  <c r="AH25" i="9"/>
  <c r="AD28" i="9"/>
  <c r="G46" i="9"/>
  <c r="G51" i="9"/>
  <c r="AD73" i="9"/>
  <c r="R70" i="9"/>
  <c r="F71" i="9"/>
  <c r="K46" i="9"/>
  <c r="G53" i="9"/>
  <c r="Y27" i="9"/>
  <c r="AA34" i="9"/>
  <c r="Z51" i="9"/>
  <c r="Z46" i="9"/>
  <c r="AH31" i="9"/>
  <c r="H12" i="9"/>
  <c r="AD25" i="9"/>
  <c r="G49" i="9"/>
  <c r="J68" i="9"/>
  <c r="Z71" i="9"/>
  <c r="P73" i="9"/>
  <c r="I25" i="9"/>
  <c r="Z47" i="9"/>
  <c r="AH30" i="9"/>
  <c r="AH29" i="9"/>
  <c r="AH27" i="9"/>
  <c r="E47" i="9"/>
  <c r="Z48" i="9"/>
  <c r="U34" i="9"/>
  <c r="AI73" i="9"/>
  <c r="AI74" i="9"/>
  <c r="AH48" i="9"/>
  <c r="Q75" i="9"/>
  <c r="Q74" i="9"/>
  <c r="Q71" i="9"/>
  <c r="L70" i="9"/>
  <c r="T53" i="9"/>
  <c r="AA53" i="9"/>
  <c r="AC24" i="9"/>
  <c r="AH49" i="9"/>
  <c r="R25" i="9"/>
  <c r="O29" i="9"/>
  <c r="AD12" i="9"/>
  <c r="R50" i="9"/>
  <c r="AH50" i="9"/>
  <c r="AA47" i="9"/>
  <c r="T46" i="9"/>
  <c r="AC25" i="9"/>
  <c r="AH51" i="9"/>
  <c r="O27" i="9"/>
  <c r="AB27" i="9"/>
  <c r="AA49" i="9"/>
  <c r="AL70" i="9"/>
  <c r="T50" i="9"/>
  <c r="T48" i="9"/>
  <c r="AC30" i="9"/>
  <c r="R53" i="9"/>
  <c r="R49" i="9"/>
  <c r="AC29" i="9"/>
  <c r="AF29" i="9"/>
  <c r="AH53" i="9"/>
  <c r="AL73" i="9"/>
  <c r="N70" i="9"/>
  <c r="T52" i="9"/>
  <c r="T47" i="9"/>
  <c r="AC27" i="9"/>
  <c r="AH52" i="9"/>
  <c r="AI71" i="9"/>
  <c r="AK30" i="9"/>
  <c r="O31" i="9"/>
  <c r="O25" i="9"/>
  <c r="N25" i="9"/>
  <c r="E97" i="1"/>
  <c r="N48" i="9"/>
  <c r="N88" i="9"/>
  <c r="AC53" i="9"/>
  <c r="AC88" i="9"/>
  <c r="Y47" i="9"/>
  <c r="Y88" i="9"/>
  <c r="P97" i="1"/>
  <c r="P88" i="9"/>
  <c r="H47" i="9"/>
  <c r="H88" i="9"/>
  <c r="AB47" i="9"/>
  <c r="AB88" i="9"/>
  <c r="AF97" i="1"/>
  <c r="AF88" i="9"/>
  <c r="U97" i="1"/>
  <c r="U88" i="9"/>
  <c r="L97" i="1"/>
  <c r="L88" i="9"/>
  <c r="Z70" i="9"/>
  <c r="U52" i="9"/>
  <c r="P74" i="9"/>
  <c r="AF53" i="9"/>
  <c r="AF50" i="9"/>
  <c r="AF49" i="9"/>
  <c r="L47" i="9"/>
  <c r="K52" i="9"/>
  <c r="I30" i="9"/>
  <c r="I28" i="9"/>
  <c r="M24" i="9"/>
  <c r="Z73" i="9"/>
  <c r="V34" i="9"/>
  <c r="G25" i="9"/>
  <c r="AD30" i="9"/>
  <c r="AD50" i="9"/>
  <c r="AD88" i="9"/>
  <c r="U46" i="9"/>
  <c r="M97" i="1"/>
  <c r="M88" i="9"/>
  <c r="AF51" i="9"/>
  <c r="S97" i="1"/>
  <c r="S88" i="9"/>
  <c r="Q49" i="9"/>
  <c r="Q88" i="9"/>
  <c r="E51" i="9"/>
  <c r="AG97" i="1"/>
  <c r="AG88" i="9"/>
  <c r="AJ48" i="9"/>
  <c r="AJ88" i="9"/>
  <c r="Z72" i="9"/>
  <c r="J71" i="9"/>
  <c r="J69" i="9"/>
  <c r="Z69" i="9"/>
  <c r="M52" i="9"/>
  <c r="P68" i="9"/>
  <c r="P53" i="9"/>
  <c r="L48" i="9"/>
  <c r="L34" i="9"/>
  <c r="P72" i="9"/>
  <c r="P69" i="9"/>
  <c r="K53" i="9"/>
  <c r="AG47" i="9"/>
  <c r="AK29" i="9"/>
  <c r="M30" i="9"/>
  <c r="Y28" i="9"/>
  <c r="AK27" i="9"/>
  <c r="M27" i="9"/>
  <c r="Y26" i="9"/>
  <c r="AK24" i="9"/>
  <c r="I24" i="9"/>
  <c r="G31" i="9"/>
  <c r="T24" i="9"/>
  <c r="H30" i="9"/>
  <c r="J73" i="9"/>
  <c r="G29" i="9"/>
  <c r="W28" i="9"/>
  <c r="N24" i="9"/>
  <c r="H24" i="9"/>
  <c r="AD29" i="9"/>
  <c r="N27" i="9"/>
  <c r="U50" i="9"/>
  <c r="K48" i="9"/>
  <c r="E46" i="9"/>
  <c r="K49" i="9"/>
  <c r="R51" i="9"/>
  <c r="R88" i="9"/>
  <c r="T97" i="1"/>
  <c r="T88" i="9"/>
  <c r="AH97" i="1"/>
  <c r="AH88" i="9"/>
  <c r="D47" i="9"/>
  <c r="D88" i="9"/>
  <c r="X50" i="9"/>
  <c r="X88" i="9"/>
  <c r="E48" i="9"/>
  <c r="J97" i="1"/>
  <c r="J88" i="9"/>
  <c r="K97" i="1"/>
  <c r="I97" i="1"/>
  <c r="I88" i="9"/>
  <c r="V97" i="1"/>
  <c r="V88" i="9"/>
  <c r="AD27" i="9"/>
  <c r="U51" i="9"/>
  <c r="U49" i="9"/>
  <c r="AE46" i="9"/>
  <c r="AE88" i="9"/>
  <c r="C47" i="9"/>
  <c r="C88" i="9"/>
  <c r="W97" i="1"/>
  <c r="W88" i="9"/>
  <c r="J72" i="9"/>
  <c r="Z68" i="9"/>
  <c r="E53" i="9"/>
  <c r="L46" i="9"/>
  <c r="L53" i="9"/>
  <c r="L51" i="9"/>
  <c r="P50" i="9"/>
  <c r="L49" i="9"/>
  <c r="AF47" i="9"/>
  <c r="P75" i="9"/>
  <c r="P71" i="9"/>
  <c r="P70" i="9"/>
  <c r="AG49" i="9"/>
  <c r="I29" i="9"/>
  <c r="AK28" i="9"/>
  <c r="I27" i="9"/>
  <c r="M26" i="9"/>
  <c r="M25" i="9"/>
  <c r="G30" i="9"/>
  <c r="H31" i="9"/>
  <c r="H29" i="9"/>
  <c r="J75" i="9"/>
  <c r="J30" i="9"/>
  <c r="G27" i="9"/>
  <c r="G28" i="9"/>
  <c r="T27" i="9"/>
  <c r="H26" i="9"/>
  <c r="N29" i="9"/>
  <c r="AD26" i="9"/>
  <c r="AD24" i="9"/>
  <c r="E50" i="9"/>
  <c r="U47" i="9"/>
  <c r="K47" i="9"/>
  <c r="O97" i="1"/>
  <c r="O88" i="9"/>
  <c r="AA48" i="9"/>
  <c r="AA88" i="9"/>
  <c r="K50" i="9"/>
  <c r="K51" i="9"/>
  <c r="AK50" i="9"/>
  <c r="AK88" i="9"/>
  <c r="AI50" i="9"/>
  <c r="AI88" i="9"/>
  <c r="V239" i="1"/>
  <c r="E27" i="9"/>
  <c r="W30" i="9"/>
  <c r="J53" i="9"/>
  <c r="J24" i="9"/>
  <c r="T29" i="9"/>
  <c r="E30" i="9"/>
  <c r="W27" i="9"/>
  <c r="W25" i="9"/>
  <c r="AF28" i="9"/>
  <c r="AF25" i="9"/>
  <c r="T25" i="9"/>
  <c r="J50" i="9"/>
  <c r="W48" i="9"/>
  <c r="AJ97" i="1"/>
  <c r="V75" i="9"/>
  <c r="AJ49" i="9"/>
  <c r="AJ47" i="9"/>
  <c r="AJ34" i="9"/>
  <c r="E31" i="9"/>
  <c r="T30" i="9"/>
  <c r="R69" i="9"/>
  <c r="AG53" i="9"/>
  <c r="AC51" i="9"/>
  <c r="AJ46" i="9"/>
  <c r="W46" i="9"/>
  <c r="AJ52" i="9"/>
  <c r="AG48" i="9"/>
  <c r="AG46" i="9"/>
  <c r="E28" i="9"/>
  <c r="E24" i="9"/>
  <c r="E29" i="9"/>
  <c r="T31" i="9"/>
  <c r="AJ30" i="9"/>
  <c r="K34" i="9"/>
  <c r="R46" i="9"/>
  <c r="J49" i="9"/>
  <c r="J34" i="9"/>
  <c r="AB25" i="9"/>
  <c r="I12" i="9"/>
  <c r="AF26" i="9"/>
  <c r="C51" i="9"/>
  <c r="R34" i="9"/>
  <c r="AG34" i="9"/>
  <c r="AJ53" i="9"/>
  <c r="F73" i="9"/>
  <c r="R68" i="9"/>
  <c r="AG51" i="9"/>
  <c r="AJ51" i="9"/>
  <c r="AG50" i="9"/>
  <c r="J47" i="9"/>
  <c r="AG52" i="9"/>
  <c r="D46" i="9"/>
  <c r="AF24" i="9"/>
  <c r="W31" i="9"/>
  <c r="J46" i="9"/>
  <c r="AJ24" i="9"/>
  <c r="AJ31" i="9"/>
  <c r="Z74" i="9"/>
  <c r="J52" i="9"/>
  <c r="W29" i="9"/>
  <c r="W26" i="9"/>
  <c r="W24" i="9"/>
  <c r="G24" i="9"/>
  <c r="O26" i="9"/>
  <c r="O28" i="9"/>
  <c r="AB24" i="9"/>
  <c r="AH34" i="9"/>
  <c r="U12" i="9"/>
  <c r="Y238" i="1"/>
  <c r="I238" i="1"/>
  <c r="K239" i="1"/>
  <c r="U68" i="9"/>
  <c r="AK51" i="9"/>
  <c r="AL72" i="9"/>
  <c r="P52" i="9"/>
  <c r="P51" i="9"/>
  <c r="X49" i="9"/>
  <c r="H49" i="9"/>
  <c r="X48" i="9"/>
  <c r="D48" i="9"/>
  <c r="P47" i="9"/>
  <c r="AF68" i="9"/>
  <c r="AI46" i="9"/>
  <c r="AI51" i="9"/>
  <c r="AI34" i="9"/>
  <c r="P24" i="9"/>
  <c r="R24" i="9"/>
  <c r="R28" i="9"/>
  <c r="R26" i="9"/>
  <c r="J25" i="9"/>
  <c r="P28" i="9"/>
  <c r="AE28" i="9"/>
  <c r="R12" i="9"/>
  <c r="AE29" i="9"/>
  <c r="I34" i="9"/>
  <c r="AI49" i="9"/>
  <c r="AL238" i="1"/>
  <c r="J238" i="1"/>
  <c r="AK34" i="9"/>
  <c r="N69" i="9"/>
  <c r="AK52" i="9"/>
  <c r="U73" i="9"/>
  <c r="P46" i="9"/>
  <c r="AL74" i="9"/>
  <c r="D52" i="9"/>
  <c r="D50" i="9"/>
  <c r="D49" i="9"/>
  <c r="AF73" i="9"/>
  <c r="AF72" i="9"/>
  <c r="P31" i="9"/>
  <c r="P30" i="9"/>
  <c r="X29" i="9"/>
  <c r="R30" i="9"/>
  <c r="R29" i="9"/>
  <c r="J28" i="9"/>
  <c r="R27" i="9"/>
  <c r="J26" i="9"/>
  <c r="J12" i="9"/>
  <c r="X24" i="9"/>
  <c r="AK47" i="9"/>
  <c r="E34" i="9"/>
  <c r="AA239" i="1"/>
  <c r="AI97" i="1"/>
  <c r="N71" i="9"/>
  <c r="N75" i="9"/>
  <c r="AL69" i="9"/>
  <c r="N72" i="9"/>
  <c r="N68" i="9"/>
  <c r="E71" i="9"/>
  <c r="AL75" i="9"/>
  <c r="D51" i="9"/>
  <c r="P49" i="9"/>
  <c r="P48" i="9"/>
  <c r="J31" i="9"/>
  <c r="J29" i="9"/>
  <c r="X12" i="9"/>
  <c r="J27" i="9"/>
  <c r="X27" i="9"/>
  <c r="X26" i="9"/>
  <c r="P12" i="9"/>
  <c r="X28" i="9"/>
  <c r="AI48" i="9"/>
  <c r="AI53" i="9"/>
  <c r="S239" i="1"/>
  <c r="AI47" i="9"/>
  <c r="AK48" i="9"/>
  <c r="AF34" i="9"/>
  <c r="D34" i="9"/>
  <c r="S46" i="9"/>
  <c r="W53" i="9"/>
  <c r="Q51" i="9"/>
  <c r="Q47" i="9"/>
  <c r="AG31" i="9"/>
  <c r="AG29" i="9"/>
  <c r="AG27" i="9"/>
  <c r="Q27" i="9"/>
  <c r="U26" i="9"/>
  <c r="U25" i="9"/>
  <c r="U30" i="9"/>
  <c r="AG30" i="9"/>
  <c r="AA72" i="9"/>
  <c r="AJ28" i="9"/>
  <c r="AI29" i="9"/>
  <c r="AI26" i="9"/>
  <c r="AE24" i="9"/>
  <c r="AI24" i="9"/>
  <c r="C50" i="9"/>
  <c r="S47" i="9"/>
  <c r="W47" i="9"/>
  <c r="W49" i="9"/>
  <c r="Q53" i="9"/>
  <c r="Q52" i="9"/>
  <c r="R75" i="9"/>
  <c r="F69" i="9"/>
  <c r="F72" i="9"/>
  <c r="R71" i="9"/>
  <c r="M70" i="9"/>
  <c r="F70" i="9"/>
  <c r="V68" i="9"/>
  <c r="M74" i="9"/>
  <c r="Q73" i="9"/>
  <c r="M69" i="9"/>
  <c r="R56" i="9"/>
  <c r="V74" i="9"/>
  <c r="AB51" i="9"/>
  <c r="AB70" i="9"/>
  <c r="AB50" i="9"/>
  <c r="AB49" i="9"/>
  <c r="X34" i="9"/>
  <c r="AB74" i="9"/>
  <c r="Q48" i="9"/>
  <c r="Q29" i="9"/>
  <c r="AG26" i="9"/>
  <c r="Q26" i="9"/>
  <c r="Q25" i="9"/>
  <c r="U24" i="9"/>
  <c r="AI25" i="9"/>
  <c r="AG12" i="9"/>
  <c r="AI27" i="9"/>
  <c r="AE25" i="9"/>
  <c r="AF12" i="9"/>
  <c r="C48" i="9"/>
  <c r="C49" i="9"/>
  <c r="S48" i="9"/>
  <c r="S52" i="9"/>
  <c r="W50" i="9"/>
  <c r="F239" i="1"/>
  <c r="AK239" i="1"/>
  <c r="R74" i="9"/>
  <c r="V71" i="9"/>
  <c r="F68" i="9"/>
  <c r="AB46" i="9"/>
  <c r="V73" i="9"/>
  <c r="V69" i="9"/>
  <c r="V72" i="9"/>
  <c r="Q69" i="9"/>
  <c r="R73" i="9"/>
  <c r="M72" i="9"/>
  <c r="Q68" i="9"/>
  <c r="F75" i="9"/>
  <c r="AB53" i="9"/>
  <c r="AB48" i="9"/>
  <c r="T34" i="9"/>
  <c r="C46" i="9"/>
  <c r="S34" i="9"/>
  <c r="Q31" i="9"/>
  <c r="U28" i="9"/>
  <c r="AG25" i="9"/>
  <c r="AG24" i="9"/>
  <c r="Q24" i="9"/>
  <c r="AI31" i="9"/>
  <c r="U29" i="9"/>
  <c r="AI12" i="9"/>
  <c r="AE31" i="9"/>
  <c r="W34" i="9"/>
  <c r="AE30" i="9"/>
  <c r="AI28" i="9"/>
  <c r="AE27" i="9"/>
  <c r="AE26" i="9"/>
  <c r="C52" i="9"/>
  <c r="S49" i="9"/>
  <c r="S53" i="9"/>
  <c r="W51" i="9"/>
  <c r="AI239" i="1"/>
  <c r="S50" i="9"/>
  <c r="AE239" i="1"/>
  <c r="U238" i="1"/>
  <c r="H239" i="1"/>
  <c r="AH238" i="1"/>
  <c r="O239" i="1"/>
  <c r="N238" i="1"/>
  <c r="K30" i="9"/>
  <c r="K23" i="1"/>
  <c r="K24" i="9"/>
  <c r="T72" i="9"/>
  <c r="T170" i="1"/>
  <c r="T69" i="9"/>
  <c r="T71" i="9"/>
  <c r="T73" i="9"/>
  <c r="AI56" i="9"/>
  <c r="AI170" i="1"/>
  <c r="AI69" i="9"/>
  <c r="AI75" i="9"/>
  <c r="AI68" i="9"/>
  <c r="AI70" i="9"/>
  <c r="AC74" i="9"/>
  <c r="AC170" i="1"/>
  <c r="AC69" i="9"/>
  <c r="Z12" i="9"/>
  <c r="Z23" i="1"/>
  <c r="X68" i="9"/>
  <c r="X170" i="1"/>
  <c r="L75" i="9"/>
  <c r="L170" i="1"/>
  <c r="L71" i="9"/>
  <c r="L73" i="9"/>
  <c r="I70" i="9"/>
  <c r="I170" i="1"/>
  <c r="I68" i="9"/>
  <c r="I71" i="9"/>
  <c r="AL34" i="9"/>
  <c r="AL97" i="1"/>
  <c r="AD97" i="1"/>
  <c r="AD52" i="9"/>
  <c r="AD53" i="9"/>
  <c r="AD46" i="9"/>
  <c r="AD51" i="9"/>
  <c r="AD34" i="9"/>
  <c r="AD48" i="9"/>
  <c r="P239" i="1"/>
  <c r="P238" i="1"/>
  <c r="Y51" i="9"/>
  <c r="AG68" i="9"/>
  <c r="AG170" i="1"/>
  <c r="H46" i="9"/>
  <c r="D70" i="9"/>
  <c r="D170" i="1"/>
  <c r="P34" i="9"/>
  <c r="AE56" i="9"/>
  <c r="AE170" i="1"/>
  <c r="AB31" i="9"/>
  <c r="F12" i="9"/>
  <c r="F23" i="1"/>
  <c r="S56" i="9"/>
  <c r="S170" i="1"/>
  <c r="C69" i="9"/>
  <c r="C170" i="1"/>
  <c r="Z34" i="9"/>
  <c r="O49" i="9"/>
  <c r="AE47" i="9"/>
  <c r="AE97" i="1"/>
  <c r="AE49" i="9"/>
  <c r="AE53" i="9"/>
  <c r="AE48" i="9"/>
  <c r="AJ25" i="9"/>
  <c r="AJ23" i="1"/>
  <c r="Z50" i="9"/>
  <c r="Z97" i="1"/>
  <c r="L28" i="9"/>
  <c r="L23" i="1"/>
  <c r="AA97" i="1"/>
  <c r="AA50" i="9"/>
  <c r="X53" i="9"/>
  <c r="X97" i="1"/>
  <c r="Y12" i="9"/>
  <c r="Y23" i="1"/>
  <c r="AH74" i="9"/>
  <c r="AH70" i="9"/>
  <c r="AH75" i="9"/>
  <c r="AH71" i="9"/>
  <c r="U74" i="9"/>
  <c r="M75" i="9"/>
  <c r="M170" i="1"/>
  <c r="X52" i="9"/>
  <c r="H53" i="9"/>
  <c r="X51" i="9"/>
  <c r="H51" i="9"/>
  <c r="X47" i="9"/>
  <c r="AB34" i="9"/>
  <c r="AF75" i="9"/>
  <c r="AF71" i="9"/>
  <c r="H74" i="9"/>
  <c r="H170" i="1"/>
  <c r="AA52" i="9"/>
  <c r="AE51" i="9"/>
  <c r="Y31" i="9"/>
  <c r="Y25" i="9"/>
  <c r="M12" i="9"/>
  <c r="N47" i="9"/>
  <c r="N97" i="1"/>
  <c r="L30" i="9"/>
  <c r="AA30" i="9"/>
  <c r="AA23" i="1"/>
  <c r="S75" i="9"/>
  <c r="AE74" i="9"/>
  <c r="S72" i="9"/>
  <c r="AE71" i="9"/>
  <c r="S69" i="9"/>
  <c r="Y29" i="9"/>
  <c r="AJ27" i="9"/>
  <c r="L25" i="9"/>
  <c r="AJ26" i="9"/>
  <c r="N30" i="9"/>
  <c r="N28" i="9"/>
  <c r="N26" i="9"/>
  <c r="AJ12" i="9"/>
  <c r="AE12" i="9"/>
  <c r="O12" i="9"/>
  <c r="AE50" i="9"/>
  <c r="O46" i="9"/>
  <c r="O50" i="9"/>
  <c r="O48" i="9"/>
  <c r="AA51" i="9"/>
  <c r="E12" i="9"/>
  <c r="E23" i="1"/>
  <c r="D53" i="9"/>
  <c r="D97" i="1"/>
  <c r="H25" i="9"/>
  <c r="H23" i="1"/>
  <c r="AF27" i="9"/>
  <c r="AF23" i="1"/>
  <c r="Q12" i="9"/>
  <c r="Q23" i="1"/>
  <c r="P27" i="9"/>
  <c r="P23" i="1"/>
  <c r="Y50" i="9"/>
  <c r="Y97" i="1"/>
  <c r="Y49" i="9"/>
  <c r="Y48" i="9"/>
  <c r="Y46" i="9"/>
  <c r="AB28" i="9"/>
  <c r="AB23" i="1"/>
  <c r="H52" i="9"/>
  <c r="H97" i="1"/>
  <c r="Y74" i="9"/>
  <c r="Y170" i="1"/>
  <c r="E75" i="9"/>
  <c r="E170" i="1"/>
  <c r="H48" i="9"/>
  <c r="F47" i="9"/>
  <c r="F97" i="1"/>
  <c r="O56" i="9"/>
  <c r="O170" i="1"/>
  <c r="T12" i="9"/>
  <c r="S23" i="1"/>
  <c r="AC48" i="9"/>
  <c r="AC97" i="1"/>
  <c r="O47" i="9"/>
  <c r="AH170" i="1"/>
  <c r="AH72" i="9"/>
  <c r="AH69" i="9"/>
  <c r="Y53" i="9"/>
  <c r="AC52" i="9"/>
  <c r="Y73" i="9"/>
  <c r="AK72" i="9"/>
  <c r="AK170" i="1"/>
  <c r="AH73" i="9"/>
  <c r="AJ69" i="9"/>
  <c r="AJ170" i="1"/>
  <c r="H50" i="9"/>
  <c r="H34" i="9"/>
  <c r="D71" i="9"/>
  <c r="O52" i="9"/>
  <c r="W56" i="9"/>
  <c r="W170" i="1"/>
  <c r="G56" i="9"/>
  <c r="G170" i="1"/>
  <c r="AB29" i="9"/>
  <c r="AL12" i="9"/>
  <c r="AL23" i="1"/>
  <c r="V12" i="9"/>
  <c r="V23" i="1"/>
  <c r="O73" i="9"/>
  <c r="AA56" i="9"/>
  <c r="AA170" i="1"/>
  <c r="K56" i="9"/>
  <c r="K170" i="1"/>
  <c r="AB26" i="9"/>
  <c r="N12" i="9"/>
  <c r="Y34" i="9"/>
  <c r="O53" i="9"/>
  <c r="AF69" i="9"/>
  <c r="AF170" i="1"/>
  <c r="AB52" i="9"/>
  <c r="AB97" i="1"/>
  <c r="R52" i="9"/>
  <c r="R48" i="9"/>
  <c r="R97" i="1"/>
  <c r="AC12" i="9"/>
  <c r="AC23" i="1"/>
  <c r="U31" i="9"/>
  <c r="U23" i="1"/>
  <c r="M29" i="9"/>
  <c r="M23" i="1"/>
  <c r="N74" i="9"/>
  <c r="N170" i="1"/>
  <c r="G48" i="9"/>
  <c r="G97" i="1"/>
  <c r="G52" i="9"/>
  <c r="G50" i="9"/>
  <c r="G47" i="9"/>
  <c r="C53" i="9"/>
  <c r="C97" i="1"/>
  <c r="T26" i="9"/>
  <c r="T23" i="1"/>
  <c r="AK12" i="9"/>
  <c r="AK23" i="1"/>
  <c r="Q34" i="9"/>
  <c r="Q97" i="1"/>
  <c r="Q238" i="1"/>
  <c r="AB238" i="1"/>
  <c r="AJ239" i="1"/>
  <c r="T239" i="1"/>
  <c r="D239" i="1"/>
  <c r="W238" i="1"/>
  <c r="G238" i="1"/>
  <c r="X72" i="9"/>
  <c r="H71" i="9"/>
  <c r="X69" i="9"/>
  <c r="J56" i="9"/>
  <c r="AE75" i="9"/>
  <c r="AD56" i="9"/>
  <c r="AC71" i="9"/>
  <c r="I74" i="9"/>
  <c r="I73" i="9"/>
  <c r="AC72" i="9"/>
  <c r="I69" i="9"/>
  <c r="AC68" i="9"/>
  <c r="X75" i="9"/>
  <c r="T74" i="9"/>
  <c r="L72" i="9"/>
  <c r="D72" i="9"/>
  <c r="D69" i="9"/>
  <c r="AB56" i="9"/>
  <c r="T68" i="9"/>
  <c r="L68" i="9"/>
  <c r="AE69" i="9"/>
  <c r="AE68" i="9"/>
  <c r="O68" i="9"/>
  <c r="O74" i="9"/>
  <c r="W73" i="9"/>
  <c r="O71" i="9"/>
  <c r="O70" i="9"/>
  <c r="AC75" i="9"/>
  <c r="AG74" i="9"/>
  <c r="AG71" i="9"/>
  <c r="H75" i="9"/>
  <c r="T70" i="9"/>
  <c r="E74" i="9"/>
  <c r="AG70" i="9"/>
  <c r="AG75" i="9"/>
  <c r="I75" i="9"/>
  <c r="AG73" i="9"/>
  <c r="D73" i="9"/>
  <c r="AF56" i="9"/>
  <c r="W74" i="9"/>
  <c r="AE73" i="9"/>
  <c r="W71" i="9"/>
  <c r="AA70" i="9"/>
  <c r="C74" i="9"/>
  <c r="C71" i="9"/>
  <c r="C72" i="9"/>
  <c r="C68" i="9"/>
  <c r="C75" i="9"/>
  <c r="C73" i="9"/>
  <c r="C70" i="9"/>
  <c r="AL50" i="9"/>
  <c r="N49" i="9"/>
  <c r="M34" i="9"/>
  <c r="M50" i="9"/>
  <c r="M49" i="9"/>
  <c r="M47" i="9"/>
  <c r="M46" i="9"/>
  <c r="M51" i="9"/>
  <c r="AL52" i="9"/>
  <c r="AL51" i="9"/>
  <c r="N46" i="9"/>
  <c r="M48" i="9"/>
  <c r="N51" i="9"/>
  <c r="AE34" i="9"/>
  <c r="AD47" i="9"/>
  <c r="AL46" i="9"/>
  <c r="AC34" i="9"/>
  <c r="AC46" i="9"/>
  <c r="AC49" i="9"/>
  <c r="AC47" i="9"/>
  <c r="AC50" i="9"/>
  <c r="AD49" i="9"/>
  <c r="S25" i="9"/>
  <c r="S31" i="9"/>
  <c r="AL30" i="9"/>
  <c r="Z28" i="9"/>
  <c r="S26" i="9"/>
  <c r="S30" i="9"/>
  <c r="V29" i="9"/>
  <c r="S12" i="9"/>
  <c r="F27" i="9"/>
  <c r="F29" i="9"/>
  <c r="K29" i="9"/>
  <c r="F26" i="9"/>
  <c r="S24" i="9"/>
  <c r="F31" i="9"/>
  <c r="F28" i="9"/>
  <c r="F30" i="9"/>
  <c r="K31" i="9"/>
  <c r="K28" i="9"/>
  <c r="Z26" i="9"/>
  <c r="AL24" i="9"/>
  <c r="S29" i="9"/>
  <c r="S28" i="9"/>
  <c r="S27" i="9"/>
  <c r="V25" i="9"/>
  <c r="E73" i="9"/>
  <c r="AJ56" i="9"/>
  <c r="AJ74" i="9"/>
  <c r="AJ73" i="9"/>
  <c r="K70" i="9"/>
  <c r="K75" i="9"/>
  <c r="G74" i="9"/>
  <c r="G73" i="9"/>
  <c r="K72" i="9"/>
  <c r="V28" i="9"/>
  <c r="W12" i="9"/>
  <c r="Z27" i="9"/>
  <c r="V26" i="9"/>
  <c r="AL25" i="9"/>
  <c r="E72" i="9"/>
  <c r="U56" i="9"/>
  <c r="U72" i="9"/>
  <c r="U75" i="9"/>
  <c r="U69" i="9"/>
  <c r="AJ71" i="9"/>
  <c r="V56" i="9"/>
  <c r="T56" i="9"/>
  <c r="X70" i="9"/>
  <c r="H56" i="9"/>
  <c r="F52" i="9"/>
  <c r="F46" i="9"/>
  <c r="AL31" i="9"/>
  <c r="AJ68" i="9"/>
  <c r="L12" i="9"/>
  <c r="K12" i="9"/>
  <c r="K27" i="9"/>
  <c r="S68" i="9"/>
  <c r="F51" i="9"/>
  <c r="F49" i="9"/>
  <c r="Z31" i="9"/>
  <c r="Z30" i="9"/>
  <c r="AL28" i="9"/>
  <c r="K26" i="9"/>
  <c r="K25" i="9"/>
  <c r="V27" i="9"/>
  <c r="AL26" i="9"/>
  <c r="V24" i="9"/>
  <c r="AK56" i="9"/>
  <c r="AK68" i="9"/>
  <c r="AK74" i="9"/>
  <c r="Y56" i="9"/>
  <c r="Y71" i="9"/>
  <c r="Y68" i="9"/>
  <c r="E56" i="9"/>
  <c r="E68" i="9"/>
  <c r="AL56" i="9"/>
  <c r="G34" i="9"/>
  <c r="F34" i="9"/>
  <c r="AB12" i="9"/>
  <c r="AA12" i="9"/>
  <c r="AA27" i="9"/>
  <c r="Z56" i="9"/>
  <c r="F50" i="9"/>
  <c r="AA28" i="9"/>
  <c r="AA26" i="9"/>
  <c r="AA25" i="9"/>
  <c r="AA24" i="9"/>
  <c r="AK73" i="9"/>
  <c r="AK71" i="9"/>
  <c r="Y70" i="9"/>
  <c r="M73" i="9"/>
  <c r="M56" i="9"/>
  <c r="M71" i="9"/>
  <c r="F56" i="9"/>
  <c r="X56" i="9"/>
  <c r="X71" i="9"/>
  <c r="G68" i="9"/>
  <c r="G71" i="9"/>
  <c r="K68" i="9"/>
  <c r="F53" i="9"/>
  <c r="F48" i="9"/>
  <c r="Z24" i="9"/>
  <c r="AK69" i="9"/>
  <c r="Y75" i="9"/>
  <c r="AK70" i="9"/>
  <c r="Q56" i="9"/>
  <c r="Q70" i="9"/>
  <c r="X74" i="9"/>
  <c r="AJ70" i="9"/>
  <c r="K69" i="9"/>
  <c r="AK75" i="9"/>
  <c r="N56" i="9"/>
  <c r="Y72" i="9"/>
  <c r="E69" i="9"/>
  <c r="Q72" i="9"/>
  <c r="U71" i="9"/>
  <c r="U70" i="9"/>
  <c r="AG56" i="9"/>
  <c r="AG69" i="9"/>
  <c r="AG72" i="9"/>
  <c r="AC70" i="9"/>
  <c r="AC56" i="9"/>
  <c r="AC73" i="9"/>
  <c r="I56" i="9"/>
  <c r="I72" i="9"/>
  <c r="AH56" i="9"/>
  <c r="H70" i="9"/>
  <c r="D56" i="9"/>
  <c r="D68" i="9"/>
  <c r="AJ75" i="9"/>
  <c r="AB75" i="9"/>
  <c r="T75" i="9"/>
  <c r="D75" i="9"/>
  <c r="D74" i="9"/>
  <c r="X73" i="9"/>
  <c r="H73" i="9"/>
  <c r="AJ72" i="9"/>
  <c r="AB72" i="9"/>
  <c r="AB71" i="9"/>
  <c r="AB69" i="9"/>
  <c r="AB68" i="9"/>
  <c r="L56" i="9"/>
  <c r="H68" i="9"/>
  <c r="S70" i="9"/>
  <c r="W69" i="9"/>
  <c r="G69" i="9"/>
  <c r="W68" i="9"/>
  <c r="AL53" i="9"/>
  <c r="P56" i="9"/>
  <c r="O34" i="9"/>
  <c r="N34" i="9"/>
  <c r="W75" i="9"/>
  <c r="O75" i="9"/>
  <c r="G75" i="9"/>
  <c r="AA74" i="9"/>
  <c r="S74" i="9"/>
  <c r="K74" i="9"/>
  <c r="AA73" i="9"/>
  <c r="S73" i="9"/>
  <c r="K73" i="9"/>
  <c r="AE72" i="9"/>
  <c r="W72" i="9"/>
  <c r="O72" i="9"/>
  <c r="G72" i="9"/>
  <c r="AA71" i="9"/>
  <c r="S71" i="9"/>
  <c r="K71" i="9"/>
  <c r="AE70" i="9"/>
  <c r="W70" i="9"/>
  <c r="G70" i="9"/>
  <c r="AA69" i="9"/>
  <c r="AA68" i="9"/>
  <c r="AA31" i="9"/>
  <c r="AA29" i="9"/>
  <c r="N50" i="9"/>
  <c r="AL48" i="9"/>
  <c r="AL29" i="9"/>
  <c r="N53" i="9"/>
  <c r="AL49" i="9"/>
  <c r="AL47" i="9"/>
  <c r="V31" i="9"/>
  <c r="V30" i="9"/>
  <c r="Z29" i="9"/>
  <c r="G12" i="9"/>
  <c r="AL27" i="9"/>
  <c r="Z25" i="9"/>
  <c r="F25" i="9"/>
  <c r="F24" i="9"/>
  <c r="AL65" i="11" l="1"/>
  <c r="AK65" i="11"/>
  <c r="AJ65" i="11"/>
  <c r="AI65" i="11"/>
  <c r="AH65" i="11"/>
  <c r="AG65" i="11"/>
  <c r="AF65" i="11"/>
  <c r="AE65" i="11"/>
  <c r="AD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I13" i="12"/>
  <c r="H13" i="12"/>
  <c r="G13" i="12"/>
  <c r="F13" i="12"/>
  <c r="E13" i="12"/>
  <c r="D13" i="12"/>
  <c r="C13" i="12"/>
  <c r="J4" i="12"/>
  <c r="C21" i="11"/>
  <c r="I4" i="12"/>
  <c r="C20" i="11"/>
  <c r="H4" i="12"/>
  <c r="G4" i="12"/>
  <c r="F4" i="12"/>
  <c r="AL16" i="11"/>
  <c r="AK16" i="11"/>
  <c r="AJ16" i="11"/>
  <c r="AI16" i="11"/>
  <c r="AH16" i="11"/>
  <c r="AG16" i="11"/>
  <c r="AF16" i="11"/>
  <c r="AE16" i="11"/>
  <c r="AD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L15" i="11"/>
  <c r="AK15" i="11"/>
  <c r="AJ15" i="11"/>
  <c r="AI15" i="11"/>
  <c r="AH15" i="11"/>
  <c r="AG15" i="11"/>
  <c r="AF15" i="11"/>
  <c r="AD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L14" i="11"/>
  <c r="AK14" i="11"/>
  <c r="AJ14" i="11"/>
  <c r="AI14" i="11"/>
  <c r="AH14" i="11"/>
  <c r="AG14" i="11"/>
  <c r="AF14" i="11"/>
  <c r="AE14" i="11"/>
  <c r="AD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L8" i="11"/>
  <c r="AK8" i="11"/>
  <c r="AJ8" i="11"/>
  <c r="AI8" i="11"/>
  <c r="AH8" i="11"/>
  <c r="AG8" i="11"/>
  <c r="AF8" i="11"/>
  <c r="AE8" i="11"/>
  <c r="AE90" i="11" s="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AM5" i="11" l="1"/>
  <c r="W89" i="11"/>
  <c r="AD91" i="11"/>
  <c r="AL91" i="11"/>
  <c r="AG89" i="11"/>
  <c r="AF90" i="11"/>
  <c r="X89" i="11"/>
  <c r="AH89" i="11"/>
  <c r="AG90" i="11"/>
  <c r="AE91" i="11"/>
  <c r="Y89" i="11"/>
  <c r="AI89" i="11"/>
  <c r="W90" i="11"/>
  <c r="AH90" i="11"/>
  <c r="AF91" i="11"/>
  <c r="Z89" i="11"/>
  <c r="AJ89" i="11"/>
  <c r="X90" i="11"/>
  <c r="AI90" i="11"/>
  <c r="W91" i="11"/>
  <c r="AG91" i="11"/>
  <c r="AN5" i="11"/>
  <c r="AA89" i="11"/>
  <c r="AK89" i="11"/>
  <c r="Y90" i="11"/>
  <c r="AJ90" i="11"/>
  <c r="X91" i="11"/>
  <c r="AH91" i="11"/>
  <c r="AD89" i="11"/>
  <c r="AL89" i="11"/>
  <c r="Z90" i="11"/>
  <c r="AK90" i="11"/>
  <c r="Y91" i="11"/>
  <c r="AI91" i="11"/>
  <c r="AE89" i="11"/>
  <c r="AA90" i="11"/>
  <c r="AL90" i="11"/>
  <c r="Z91" i="11"/>
  <c r="AJ91" i="11"/>
  <c r="AF89" i="11"/>
  <c r="AD90" i="11"/>
  <c r="AA91" i="11"/>
  <c r="AK91" i="11"/>
  <c r="AC14" i="11"/>
  <c r="AC89" i="11" s="1"/>
  <c r="C4" i="12"/>
  <c r="AC15" i="11"/>
  <c r="AC90" i="11" s="1"/>
  <c r="AC65" i="11"/>
  <c r="AC86" i="11" s="1"/>
  <c r="J13" i="12"/>
  <c r="AC16" i="11"/>
  <c r="AC91" i="11" s="1"/>
  <c r="E4" i="12"/>
  <c r="E89" i="2"/>
  <c r="I89" i="2"/>
  <c r="Q89" i="2"/>
  <c r="Y89" i="2"/>
  <c r="AG89" i="2"/>
  <c r="E90" i="2"/>
  <c r="M90" i="2"/>
  <c r="U90" i="2"/>
  <c r="AC90" i="2"/>
  <c r="AK90" i="2"/>
  <c r="E38" i="11"/>
  <c r="E91" i="11" s="1"/>
  <c r="E91" i="2"/>
  <c r="M38" i="11"/>
  <c r="M91" i="11" s="1"/>
  <c r="M91" i="2"/>
  <c r="U38" i="11"/>
  <c r="U91" i="11" s="1"/>
  <c r="U91" i="2"/>
  <c r="AC38" i="11"/>
  <c r="AC91" i="2"/>
  <c r="AK38" i="11"/>
  <c r="AK91" i="2"/>
  <c r="E92" i="2"/>
  <c r="M92" i="2"/>
  <c r="U92" i="2"/>
  <c r="AC92" i="2"/>
  <c r="AK92" i="2"/>
  <c r="I93" i="2"/>
  <c r="Q93" i="2"/>
  <c r="U93" i="2"/>
  <c r="AC93" i="2"/>
  <c r="AK93" i="2"/>
  <c r="I94" i="2"/>
  <c r="Q94" i="2"/>
  <c r="Y94" i="2"/>
  <c r="AG94" i="2"/>
  <c r="E95" i="2"/>
  <c r="M95" i="2"/>
  <c r="U95" i="2"/>
  <c r="Q96" i="2"/>
  <c r="AC96" i="2"/>
  <c r="AG96" i="2"/>
  <c r="C36" i="11"/>
  <c r="C89" i="2"/>
  <c r="G89" i="2"/>
  <c r="K89" i="2"/>
  <c r="O89" i="2"/>
  <c r="S89" i="2"/>
  <c r="W89" i="2"/>
  <c r="AA89" i="2"/>
  <c r="AE89" i="2"/>
  <c r="AI89" i="2"/>
  <c r="C37" i="11"/>
  <c r="C90" i="11" s="1"/>
  <c r="C90" i="2"/>
  <c r="G90" i="2"/>
  <c r="K90" i="2"/>
  <c r="O90" i="2"/>
  <c r="S90" i="2"/>
  <c r="W90" i="2"/>
  <c r="AA90" i="2"/>
  <c r="AE90" i="2"/>
  <c r="AI90" i="2"/>
  <c r="C38" i="11"/>
  <c r="C91" i="11" s="1"/>
  <c r="C91" i="2"/>
  <c r="G38" i="11"/>
  <c r="G91" i="11" s="1"/>
  <c r="G91" i="2"/>
  <c r="K38" i="11"/>
  <c r="K91" i="2"/>
  <c r="O38" i="11"/>
  <c r="O91" i="11" s="1"/>
  <c r="O91" i="2"/>
  <c r="S38" i="11"/>
  <c r="S91" i="11" s="1"/>
  <c r="S91" i="2"/>
  <c r="W38" i="11"/>
  <c r="W91" i="2"/>
  <c r="AA38" i="11"/>
  <c r="AA91" i="2"/>
  <c r="AE38" i="11"/>
  <c r="AE91" i="2"/>
  <c r="AI38" i="11"/>
  <c r="AI91" i="2"/>
  <c r="C92" i="2"/>
  <c r="G92" i="2"/>
  <c r="K92" i="2"/>
  <c r="O92" i="2"/>
  <c r="S92" i="2"/>
  <c r="W92" i="2"/>
  <c r="AA92" i="2"/>
  <c r="AE92" i="2"/>
  <c r="AI92" i="2"/>
  <c r="C93" i="2"/>
  <c r="G93" i="2"/>
  <c r="K93" i="2"/>
  <c r="O93" i="2"/>
  <c r="S93" i="2"/>
  <c r="W93" i="2"/>
  <c r="AA93" i="2"/>
  <c r="AE93" i="2"/>
  <c r="AI93" i="2"/>
  <c r="C94" i="2"/>
  <c r="G94" i="2"/>
  <c r="K94" i="2"/>
  <c r="O94" i="2"/>
  <c r="S94" i="2"/>
  <c r="W94" i="2"/>
  <c r="AA94" i="2"/>
  <c r="AE94" i="2"/>
  <c r="AI94" i="2"/>
  <c r="C95" i="2"/>
  <c r="G95" i="2"/>
  <c r="K95" i="2"/>
  <c r="O95" i="2"/>
  <c r="S95" i="2"/>
  <c r="W95" i="2"/>
  <c r="AA95" i="2"/>
  <c r="AE95" i="2"/>
  <c r="AI95" i="2"/>
  <c r="C96" i="2"/>
  <c r="G96" i="2"/>
  <c r="K96" i="2"/>
  <c r="O96" i="2"/>
  <c r="S96" i="2"/>
  <c r="W96" i="2"/>
  <c r="AA96" i="2"/>
  <c r="AE96" i="2"/>
  <c r="AI96" i="2"/>
  <c r="AB14" i="11"/>
  <c r="AB89" i="11" s="1"/>
  <c r="AB15" i="11"/>
  <c r="AB90" i="11" s="1"/>
  <c r="D4" i="12"/>
  <c r="AB16" i="11"/>
  <c r="AB91" i="11" s="1"/>
  <c r="D89" i="2"/>
  <c r="H89" i="2"/>
  <c r="L89" i="2"/>
  <c r="P89" i="2"/>
  <c r="T89" i="2"/>
  <c r="X89" i="2"/>
  <c r="C8" i="12"/>
  <c r="AB89" i="2"/>
  <c r="AF89" i="2"/>
  <c r="AJ89" i="2"/>
  <c r="D90" i="2"/>
  <c r="H90" i="2"/>
  <c r="L90" i="2"/>
  <c r="P90" i="2"/>
  <c r="T90" i="2"/>
  <c r="X90" i="2"/>
  <c r="D8" i="12"/>
  <c r="AB90" i="2"/>
  <c r="AF90" i="2"/>
  <c r="AJ90" i="2"/>
  <c r="D38" i="11"/>
  <c r="D91" i="11" s="1"/>
  <c r="D91" i="2"/>
  <c r="H38" i="11"/>
  <c r="H91" i="11" s="1"/>
  <c r="H91" i="2"/>
  <c r="L38" i="11"/>
  <c r="L91" i="11" s="1"/>
  <c r="L91" i="2"/>
  <c r="P38" i="11"/>
  <c r="P91" i="11" s="1"/>
  <c r="P91" i="2"/>
  <c r="T38" i="11"/>
  <c r="T91" i="11" s="1"/>
  <c r="T91" i="2"/>
  <c r="X38" i="11"/>
  <c r="X91" i="2"/>
  <c r="AB38" i="11"/>
  <c r="E8" i="12"/>
  <c r="AB91" i="2"/>
  <c r="AF38" i="11"/>
  <c r="AF91" i="2"/>
  <c r="AJ38" i="11"/>
  <c r="AJ91" i="2"/>
  <c r="D92" i="2"/>
  <c r="H92" i="2"/>
  <c r="L92" i="2"/>
  <c r="P92" i="2"/>
  <c r="T92" i="2"/>
  <c r="X92" i="2"/>
  <c r="F8" i="12"/>
  <c r="AB92" i="2"/>
  <c r="AF92" i="2"/>
  <c r="AJ92" i="2"/>
  <c r="D93" i="2"/>
  <c r="H93" i="2"/>
  <c r="L93" i="2"/>
  <c r="P93" i="2"/>
  <c r="T93" i="2"/>
  <c r="X93" i="2"/>
  <c r="G8" i="12"/>
  <c r="AB93" i="2"/>
  <c r="AF93" i="2"/>
  <c r="AJ93" i="2"/>
  <c r="D94" i="2"/>
  <c r="H94" i="2"/>
  <c r="L94" i="2"/>
  <c r="P94" i="2"/>
  <c r="T94" i="2"/>
  <c r="X94" i="2"/>
  <c r="H8" i="12"/>
  <c r="AB94" i="2"/>
  <c r="AF94" i="2"/>
  <c r="AJ94" i="2"/>
  <c r="D95" i="2"/>
  <c r="H95" i="2"/>
  <c r="L95" i="2"/>
  <c r="P95" i="2"/>
  <c r="T95" i="2"/>
  <c r="X95" i="2"/>
  <c r="I8" i="12"/>
  <c r="AB95" i="2"/>
  <c r="AF95" i="2"/>
  <c r="AJ95" i="2"/>
  <c r="D96" i="2"/>
  <c r="H96" i="2"/>
  <c r="L96" i="2"/>
  <c r="P96" i="2"/>
  <c r="T96" i="2"/>
  <c r="X96" i="2"/>
  <c r="J8" i="12"/>
  <c r="AB96" i="2"/>
  <c r="AF96" i="2"/>
  <c r="AJ96" i="2"/>
  <c r="AB65" i="11"/>
  <c r="AB86" i="11" s="1"/>
  <c r="M89" i="2"/>
  <c r="U89" i="2"/>
  <c r="AC89" i="2"/>
  <c r="AK89" i="2"/>
  <c r="I90" i="2"/>
  <c r="Q90" i="2"/>
  <c r="Y90" i="2"/>
  <c r="AG90" i="2"/>
  <c r="I38" i="11"/>
  <c r="I91" i="11" s="1"/>
  <c r="I91" i="2"/>
  <c r="Q38" i="11"/>
  <c r="Q91" i="11" s="1"/>
  <c r="Q91" i="2"/>
  <c r="Y38" i="11"/>
  <c r="Y91" i="2"/>
  <c r="AG38" i="11"/>
  <c r="AG91" i="2"/>
  <c r="I92" i="2"/>
  <c r="Q92" i="2"/>
  <c r="Y92" i="2"/>
  <c r="AG92" i="2"/>
  <c r="E93" i="2"/>
  <c r="M93" i="2"/>
  <c r="Y93" i="2"/>
  <c r="AG93" i="2"/>
  <c r="E94" i="2"/>
  <c r="M94" i="2"/>
  <c r="U94" i="2"/>
  <c r="AC94" i="2"/>
  <c r="AK94" i="2"/>
  <c r="I95" i="2"/>
  <c r="Q95" i="2"/>
  <c r="Y95" i="2"/>
  <c r="AC95" i="2"/>
  <c r="AG95" i="2"/>
  <c r="AK95" i="2"/>
  <c r="E96" i="2"/>
  <c r="I96" i="2"/>
  <c r="M96" i="2"/>
  <c r="U96" i="2"/>
  <c r="Y96" i="2"/>
  <c r="AK96" i="2"/>
  <c r="F89" i="2"/>
  <c r="J89" i="2"/>
  <c r="N89" i="2"/>
  <c r="R89" i="2"/>
  <c r="V89" i="2"/>
  <c r="Z89" i="2"/>
  <c r="AD89" i="2"/>
  <c r="AH89" i="2"/>
  <c r="AL89" i="2"/>
  <c r="F90" i="2"/>
  <c r="J90" i="2"/>
  <c r="N90" i="2"/>
  <c r="R90" i="2"/>
  <c r="V90" i="2"/>
  <c r="Z90" i="2"/>
  <c r="AD90" i="2"/>
  <c r="AH90" i="2"/>
  <c r="AL90" i="2"/>
  <c r="F38" i="11"/>
  <c r="F91" i="11" s="1"/>
  <c r="F91" i="2"/>
  <c r="J38" i="11"/>
  <c r="J91" i="11" s="1"/>
  <c r="J91" i="2"/>
  <c r="N38" i="11"/>
  <c r="N91" i="11" s="1"/>
  <c r="N91" i="2"/>
  <c r="R38" i="11"/>
  <c r="R91" i="11" s="1"/>
  <c r="R91" i="2"/>
  <c r="V38" i="11"/>
  <c r="V91" i="11" s="1"/>
  <c r="V91" i="2"/>
  <c r="Z38" i="11"/>
  <c r="Z91" i="2"/>
  <c r="AD38" i="11"/>
  <c r="AD91" i="2"/>
  <c r="AH38" i="11"/>
  <c r="AH91" i="2"/>
  <c r="AL38" i="11"/>
  <c r="AL91" i="2"/>
  <c r="F92" i="2"/>
  <c r="J92" i="2"/>
  <c r="N92" i="2"/>
  <c r="R92" i="2"/>
  <c r="V92" i="2"/>
  <c r="Z92" i="2"/>
  <c r="AD92" i="2"/>
  <c r="AH92" i="2"/>
  <c r="AL92" i="2"/>
  <c r="F93" i="2"/>
  <c r="J93" i="2"/>
  <c r="N93" i="2"/>
  <c r="R93" i="2"/>
  <c r="V93" i="2"/>
  <c r="Z93" i="2"/>
  <c r="AD93" i="2"/>
  <c r="AH93" i="2"/>
  <c r="AL93" i="2"/>
  <c r="F94" i="2"/>
  <c r="J94" i="2"/>
  <c r="N94" i="2"/>
  <c r="R94" i="2"/>
  <c r="V94" i="2"/>
  <c r="Z94" i="2"/>
  <c r="AD94" i="2"/>
  <c r="AH94" i="2"/>
  <c r="AL94" i="2"/>
  <c r="F95" i="2"/>
  <c r="J95" i="2"/>
  <c r="N95" i="2"/>
  <c r="R95" i="2"/>
  <c r="V95" i="2"/>
  <c r="Z95" i="2"/>
  <c r="AD95" i="2"/>
  <c r="AH95" i="2"/>
  <c r="AL95" i="2"/>
  <c r="F96" i="2"/>
  <c r="J96" i="2"/>
  <c r="N96" i="2"/>
  <c r="R96" i="2"/>
  <c r="V96" i="2"/>
  <c r="Z96" i="2"/>
  <c r="AD96" i="2"/>
  <c r="AH96" i="2"/>
  <c r="AL96" i="2"/>
  <c r="AI6" i="11"/>
  <c r="G9" i="11"/>
  <c r="K9" i="11"/>
  <c r="O9" i="11"/>
  <c r="S9" i="11"/>
  <c r="W9" i="11"/>
  <c r="AA9" i="11"/>
  <c r="AE9" i="11"/>
  <c r="AI9" i="11"/>
  <c r="F6" i="11"/>
  <c r="J6" i="11"/>
  <c r="N6" i="11"/>
  <c r="R6" i="11"/>
  <c r="V6" i="11"/>
  <c r="Z6" i="11"/>
  <c r="AD6" i="11"/>
  <c r="AH6" i="11"/>
  <c r="AL6" i="11"/>
  <c r="F9" i="11"/>
  <c r="J9" i="11"/>
  <c r="R9" i="11"/>
  <c r="V9" i="11"/>
  <c r="H6" i="11"/>
  <c r="L6" i="11"/>
  <c r="AB6" i="11"/>
  <c r="D9" i="11"/>
  <c r="T9" i="11"/>
  <c r="X9" i="11"/>
  <c r="AF9" i="11"/>
  <c r="T6" i="11"/>
  <c r="AJ6" i="11"/>
  <c r="H9" i="11"/>
  <c r="P9" i="11"/>
  <c r="AB9" i="11"/>
  <c r="D6" i="11"/>
  <c r="S6" i="11"/>
  <c r="AA6" i="11"/>
  <c r="L9" i="11"/>
  <c r="AJ9" i="11"/>
  <c r="D55" i="1"/>
  <c r="D17" i="11"/>
  <c r="H55" i="1"/>
  <c r="H17" i="11"/>
  <c r="L55" i="1"/>
  <c r="L17" i="11"/>
  <c r="P55" i="1"/>
  <c r="P17" i="11"/>
  <c r="T55" i="1"/>
  <c r="T17" i="11"/>
  <c r="X55" i="1"/>
  <c r="X17" i="11"/>
  <c r="X92" i="11" s="1"/>
  <c r="AB55" i="1"/>
  <c r="AB17" i="11"/>
  <c r="AB92" i="11" s="1"/>
  <c r="AF55" i="1"/>
  <c r="AF17" i="11"/>
  <c r="AF92" i="11" s="1"/>
  <c r="AJ55" i="1"/>
  <c r="AJ17" i="11"/>
  <c r="AJ92" i="11" s="1"/>
  <c r="D63" i="1"/>
  <c r="D18" i="11"/>
  <c r="H63" i="1"/>
  <c r="H18" i="11"/>
  <c r="L63" i="1"/>
  <c r="L18" i="11"/>
  <c r="P63" i="1"/>
  <c r="P18" i="11"/>
  <c r="T63" i="1"/>
  <c r="T18" i="11"/>
  <c r="X63" i="1"/>
  <c r="X18" i="11"/>
  <c r="X93" i="11" s="1"/>
  <c r="AB63" i="1"/>
  <c r="AB18" i="11"/>
  <c r="AB93" i="11" s="1"/>
  <c r="AF63" i="1"/>
  <c r="AF18" i="11"/>
  <c r="AF93" i="11" s="1"/>
  <c r="AJ63" i="1"/>
  <c r="AJ18" i="11"/>
  <c r="AJ93" i="11" s="1"/>
  <c r="D71" i="1"/>
  <c r="D19" i="11"/>
  <c r="H71" i="1"/>
  <c r="H19" i="11"/>
  <c r="L71" i="1"/>
  <c r="L19" i="11"/>
  <c r="P71" i="1"/>
  <c r="P19" i="11"/>
  <c r="T71" i="1"/>
  <c r="T19" i="11"/>
  <c r="X71" i="1"/>
  <c r="X19" i="11"/>
  <c r="X94" i="11" s="1"/>
  <c r="AB71" i="1"/>
  <c r="AB19" i="11"/>
  <c r="AB94" i="11" s="1"/>
  <c r="AF71" i="1"/>
  <c r="AF19" i="11"/>
  <c r="AF94" i="11" s="1"/>
  <c r="AJ71" i="1"/>
  <c r="AJ19" i="11"/>
  <c r="AJ94" i="11" s="1"/>
  <c r="D80" i="1"/>
  <c r="D20" i="11"/>
  <c r="H80" i="1"/>
  <c r="H20" i="11"/>
  <c r="L80" i="1"/>
  <c r="L20" i="11"/>
  <c r="P80" i="1"/>
  <c r="P20" i="11"/>
  <c r="T80" i="1"/>
  <c r="T20" i="11"/>
  <c r="X80" i="1"/>
  <c r="X20" i="11"/>
  <c r="X95" i="11" s="1"/>
  <c r="AB80" i="1"/>
  <c r="AB20" i="11"/>
  <c r="AB95" i="11" s="1"/>
  <c r="AF80" i="1"/>
  <c r="AF20" i="11"/>
  <c r="AF95" i="11" s="1"/>
  <c r="AJ80" i="1"/>
  <c r="AJ20" i="11"/>
  <c r="AJ95" i="11" s="1"/>
  <c r="D88" i="1"/>
  <c r="D21" i="11"/>
  <c r="H88" i="1"/>
  <c r="H21" i="11"/>
  <c r="L88" i="1"/>
  <c r="L21" i="11"/>
  <c r="P88" i="1"/>
  <c r="P21" i="11"/>
  <c r="T88" i="1"/>
  <c r="T21" i="11"/>
  <c r="X88" i="1"/>
  <c r="X21" i="11"/>
  <c r="X96" i="11" s="1"/>
  <c r="AB88" i="1"/>
  <c r="AB21" i="11"/>
  <c r="AB96" i="11" s="1"/>
  <c r="AF88" i="1"/>
  <c r="AF21" i="11"/>
  <c r="AF96" i="11" s="1"/>
  <c r="AJ88" i="1"/>
  <c r="AJ21" i="11"/>
  <c r="AJ96" i="11" s="1"/>
  <c r="D104" i="1"/>
  <c r="D36" i="11"/>
  <c r="H104" i="1"/>
  <c r="H36" i="11"/>
  <c r="L104" i="1"/>
  <c r="L36" i="11"/>
  <c r="P104" i="1"/>
  <c r="P36" i="11"/>
  <c r="T104" i="1"/>
  <c r="T36" i="11"/>
  <c r="X104" i="1"/>
  <c r="X36" i="11"/>
  <c r="AB104" i="1"/>
  <c r="AB36" i="11"/>
  <c r="AF104" i="1"/>
  <c r="AF36" i="11"/>
  <c r="AJ104" i="1"/>
  <c r="AJ36" i="11"/>
  <c r="D113" i="1"/>
  <c r="D37" i="11"/>
  <c r="H113" i="1"/>
  <c r="H37" i="11"/>
  <c r="L113" i="1"/>
  <c r="L37" i="11"/>
  <c r="P113" i="1"/>
  <c r="P37" i="11"/>
  <c r="T113" i="1"/>
  <c r="T37" i="11"/>
  <c r="X113" i="1"/>
  <c r="X37" i="11"/>
  <c r="AB113" i="1"/>
  <c r="AB37" i="11"/>
  <c r="AF113" i="1"/>
  <c r="AF37" i="11"/>
  <c r="AJ113" i="1"/>
  <c r="AJ37" i="11"/>
  <c r="D129" i="1"/>
  <c r="D39" i="11"/>
  <c r="H129" i="1"/>
  <c r="H39" i="11"/>
  <c r="L129" i="1"/>
  <c r="L39" i="11"/>
  <c r="P129" i="1"/>
  <c r="P39" i="11"/>
  <c r="T129" i="1"/>
  <c r="T39" i="11"/>
  <c r="X129" i="1"/>
  <c r="X39" i="11"/>
  <c r="AB129" i="1"/>
  <c r="AB39" i="11"/>
  <c r="AF129" i="1"/>
  <c r="AF39" i="11"/>
  <c r="AJ129" i="1"/>
  <c r="AJ39" i="11"/>
  <c r="D137" i="1"/>
  <c r="D40" i="11"/>
  <c r="D93" i="11" s="1"/>
  <c r="H137" i="1"/>
  <c r="H40" i="11"/>
  <c r="L137" i="1"/>
  <c r="L40" i="11"/>
  <c r="P137" i="1"/>
  <c r="P40" i="11"/>
  <c r="T137" i="1"/>
  <c r="T40" i="11"/>
  <c r="X137" i="1"/>
  <c r="X40" i="11"/>
  <c r="AB137" i="1"/>
  <c r="AB40" i="11"/>
  <c r="AF137" i="1"/>
  <c r="AF40" i="11"/>
  <c r="AJ137" i="1"/>
  <c r="AJ40" i="11"/>
  <c r="D145" i="1"/>
  <c r="D41" i="11"/>
  <c r="H145" i="1"/>
  <c r="H41" i="11"/>
  <c r="L145" i="1"/>
  <c r="L41" i="11"/>
  <c r="P145" i="1"/>
  <c r="P41" i="11"/>
  <c r="T145" i="1"/>
  <c r="T41" i="11"/>
  <c r="X145" i="1"/>
  <c r="X41" i="11"/>
  <c r="AB145" i="1"/>
  <c r="AB41" i="11"/>
  <c r="AF145" i="1"/>
  <c r="AF41" i="11"/>
  <c r="AJ145" i="1"/>
  <c r="AJ41" i="11"/>
  <c r="D153" i="1"/>
  <c r="D42" i="11"/>
  <c r="H153" i="1"/>
  <c r="H42" i="11"/>
  <c r="L153" i="1"/>
  <c r="L42" i="11"/>
  <c r="P153" i="1"/>
  <c r="P42" i="11"/>
  <c r="P95" i="11" s="1"/>
  <c r="T153" i="1"/>
  <c r="T42" i="11"/>
  <c r="X153" i="1"/>
  <c r="X42" i="11"/>
  <c r="AB153" i="1"/>
  <c r="AB42" i="11"/>
  <c r="AF153" i="1"/>
  <c r="AF42" i="11"/>
  <c r="AJ153" i="1"/>
  <c r="AJ42" i="11"/>
  <c r="D161" i="1"/>
  <c r="D43" i="11"/>
  <c r="H161" i="1"/>
  <c r="H43" i="11"/>
  <c r="L161" i="1"/>
  <c r="L43" i="11"/>
  <c r="P161" i="1"/>
  <c r="P43" i="11"/>
  <c r="T161" i="1"/>
  <c r="T43" i="11"/>
  <c r="X161" i="1"/>
  <c r="X43" i="11"/>
  <c r="AB161" i="1"/>
  <c r="AB43" i="11"/>
  <c r="AF161" i="1"/>
  <c r="AF43" i="11"/>
  <c r="AJ161" i="1"/>
  <c r="AJ43" i="11"/>
  <c r="D177" i="1"/>
  <c r="D176" i="1" s="1"/>
  <c r="D58" i="11"/>
  <c r="H177" i="1"/>
  <c r="H176" i="1" s="1"/>
  <c r="H58" i="11"/>
  <c r="L177" i="1"/>
  <c r="L176" i="1" s="1"/>
  <c r="L58" i="11"/>
  <c r="P177" i="1"/>
  <c r="P176" i="1" s="1"/>
  <c r="P58" i="11"/>
  <c r="T177" i="1"/>
  <c r="T176" i="1" s="1"/>
  <c r="T58" i="11"/>
  <c r="X177" i="1"/>
  <c r="X176" i="1" s="1"/>
  <c r="X58" i="11"/>
  <c r="AB177" i="1"/>
  <c r="AB176" i="1" s="1"/>
  <c r="AB58" i="11"/>
  <c r="AF177" i="1"/>
  <c r="AF176" i="1" s="1"/>
  <c r="AF58" i="11"/>
  <c r="AJ177" i="1"/>
  <c r="AJ176" i="1" s="1"/>
  <c r="AJ58" i="11"/>
  <c r="D186" i="1"/>
  <c r="D185" i="1" s="1"/>
  <c r="D59" i="11"/>
  <c r="H186" i="1"/>
  <c r="H185" i="1" s="1"/>
  <c r="H59" i="11"/>
  <c r="L186" i="1"/>
  <c r="L185" i="1" s="1"/>
  <c r="L59" i="11"/>
  <c r="P186" i="1"/>
  <c r="P185" i="1" s="1"/>
  <c r="P59" i="11"/>
  <c r="T186" i="1"/>
  <c r="T185" i="1" s="1"/>
  <c r="T59" i="11"/>
  <c r="X186" i="1"/>
  <c r="X185" i="1" s="1"/>
  <c r="X59" i="11"/>
  <c r="AB186" i="1"/>
  <c r="AB185" i="1" s="1"/>
  <c r="AB59" i="11"/>
  <c r="AF186" i="1"/>
  <c r="AF185" i="1" s="1"/>
  <c r="AF59" i="11"/>
  <c r="AJ186" i="1"/>
  <c r="AJ185" i="1" s="1"/>
  <c r="AJ59" i="11"/>
  <c r="D194" i="1"/>
  <c r="D193" i="1" s="1"/>
  <c r="D60" i="11"/>
  <c r="H194" i="1"/>
  <c r="H193" i="1" s="1"/>
  <c r="H60" i="11"/>
  <c r="L194" i="1"/>
  <c r="L193" i="1" s="1"/>
  <c r="L60" i="11"/>
  <c r="P194" i="1"/>
  <c r="P193" i="1" s="1"/>
  <c r="P60" i="11"/>
  <c r="T194" i="1"/>
  <c r="T193" i="1" s="1"/>
  <c r="T60" i="11"/>
  <c r="X194" i="1"/>
  <c r="X193" i="1" s="1"/>
  <c r="X60" i="11"/>
  <c r="AB194" i="1"/>
  <c r="AB193" i="1" s="1"/>
  <c r="AB60" i="11"/>
  <c r="AF194" i="1"/>
  <c r="AF193" i="1" s="1"/>
  <c r="AF60" i="11"/>
  <c r="AJ194" i="1"/>
  <c r="AJ193" i="1" s="1"/>
  <c r="AJ60" i="11"/>
  <c r="D202" i="1"/>
  <c r="D201" i="1" s="1"/>
  <c r="D61" i="11"/>
  <c r="H202" i="1"/>
  <c r="H201" i="1" s="1"/>
  <c r="H61" i="11"/>
  <c r="L202" i="1"/>
  <c r="L201" i="1" s="1"/>
  <c r="L61" i="11"/>
  <c r="P202" i="1"/>
  <c r="P201" i="1" s="1"/>
  <c r="P61" i="11"/>
  <c r="T202" i="1"/>
  <c r="T201" i="1" s="1"/>
  <c r="T61" i="11"/>
  <c r="X202" i="1"/>
  <c r="X201" i="1" s="1"/>
  <c r="X61" i="11"/>
  <c r="AB202" i="1"/>
  <c r="AB201" i="1" s="1"/>
  <c r="AB61" i="11"/>
  <c r="AF202" i="1"/>
  <c r="AF201" i="1" s="1"/>
  <c r="AF61" i="11"/>
  <c r="AJ202" i="1"/>
  <c r="AJ201" i="1" s="1"/>
  <c r="AJ61" i="11"/>
  <c r="D210" i="1"/>
  <c r="D209" i="1" s="1"/>
  <c r="D62" i="11"/>
  <c r="H210" i="1"/>
  <c r="H209" i="1" s="1"/>
  <c r="H62" i="11"/>
  <c r="L210" i="1"/>
  <c r="L209" i="1" s="1"/>
  <c r="L62" i="11"/>
  <c r="P210" i="1"/>
  <c r="P209" i="1" s="1"/>
  <c r="P62" i="11"/>
  <c r="T210" i="1"/>
  <c r="T209" i="1" s="1"/>
  <c r="T62" i="11"/>
  <c r="T83" i="11" s="1"/>
  <c r="X210" i="1"/>
  <c r="X209" i="1" s="1"/>
  <c r="X62" i="11"/>
  <c r="AB210" i="1"/>
  <c r="AB209" i="1" s="1"/>
  <c r="AF210" i="1"/>
  <c r="AF209" i="1" s="1"/>
  <c r="AF62" i="11"/>
  <c r="AJ210" i="1"/>
  <c r="AJ209" i="1" s="1"/>
  <c r="AJ62" i="11"/>
  <c r="D218" i="1"/>
  <c r="D217" i="1" s="1"/>
  <c r="D63" i="11"/>
  <c r="H218" i="1"/>
  <c r="H217" i="1" s="1"/>
  <c r="H63" i="11"/>
  <c r="L218" i="1"/>
  <c r="L217" i="1" s="1"/>
  <c r="L63" i="11"/>
  <c r="P218" i="1"/>
  <c r="P217" i="1" s="1"/>
  <c r="P63" i="11"/>
  <c r="T218" i="1"/>
  <c r="T217" i="1" s="1"/>
  <c r="T63" i="11"/>
  <c r="X218" i="1"/>
  <c r="X217" i="1" s="1"/>
  <c r="X63" i="11"/>
  <c r="AB218" i="1"/>
  <c r="AB217" i="1" s="1"/>
  <c r="AB63" i="11"/>
  <c r="AF218" i="1"/>
  <c r="AF217" i="1" s="1"/>
  <c r="AF63" i="11"/>
  <c r="AJ218" i="1"/>
  <c r="AJ217" i="1" s="1"/>
  <c r="AJ63" i="11"/>
  <c r="D226" i="1"/>
  <c r="D225" i="1" s="1"/>
  <c r="D64" i="11"/>
  <c r="H226" i="1"/>
  <c r="H225" i="1" s="1"/>
  <c r="H64" i="11"/>
  <c r="L226" i="1"/>
  <c r="L225" i="1" s="1"/>
  <c r="L64" i="11"/>
  <c r="P226" i="1"/>
  <c r="P225" i="1" s="1"/>
  <c r="P64" i="11"/>
  <c r="T226" i="1"/>
  <c r="T225" i="1" s="1"/>
  <c r="T64" i="11"/>
  <c r="X226" i="1"/>
  <c r="X225" i="1" s="1"/>
  <c r="X64" i="11"/>
  <c r="AB226" i="1"/>
  <c r="AB225" i="1" s="1"/>
  <c r="AB64" i="11"/>
  <c r="AF226" i="1"/>
  <c r="AF225" i="1" s="1"/>
  <c r="AF64" i="11"/>
  <c r="AJ226" i="1"/>
  <c r="AJ225" i="1" s="1"/>
  <c r="AJ64" i="11"/>
  <c r="D86" i="11"/>
  <c r="H86" i="11"/>
  <c r="L86" i="11"/>
  <c r="P86" i="11"/>
  <c r="T86" i="11"/>
  <c r="X86" i="11"/>
  <c r="AF86" i="11"/>
  <c r="AJ86" i="11"/>
  <c r="E6" i="11"/>
  <c r="I6" i="11"/>
  <c r="M6" i="11"/>
  <c r="Q6" i="11"/>
  <c r="U6" i="11"/>
  <c r="Y6" i="11"/>
  <c r="AC6" i="11"/>
  <c r="AG6" i="11"/>
  <c r="AK6" i="11"/>
  <c r="E9" i="11"/>
  <c r="I9" i="11"/>
  <c r="M9" i="11"/>
  <c r="Q9" i="11"/>
  <c r="U9" i="11"/>
  <c r="Y9" i="11"/>
  <c r="AC9" i="11"/>
  <c r="AG9" i="11"/>
  <c r="AK9" i="11"/>
  <c r="E55" i="1"/>
  <c r="E17" i="11"/>
  <c r="I55" i="1"/>
  <c r="I17" i="11"/>
  <c r="M55" i="1"/>
  <c r="M17" i="11"/>
  <c r="Q55" i="1"/>
  <c r="Q17" i="11"/>
  <c r="U55" i="1"/>
  <c r="U17" i="11"/>
  <c r="Y55" i="1"/>
  <c r="Y17" i="11"/>
  <c r="Y92" i="11" s="1"/>
  <c r="AC55" i="1"/>
  <c r="AC17" i="11"/>
  <c r="AC92" i="11" s="1"/>
  <c r="AG55" i="1"/>
  <c r="AG17" i="11"/>
  <c r="AG92" i="11" s="1"/>
  <c r="AK55" i="1"/>
  <c r="AK17" i="11"/>
  <c r="AK92" i="11" s="1"/>
  <c r="E63" i="1"/>
  <c r="E18" i="11"/>
  <c r="I63" i="1"/>
  <c r="I18" i="11"/>
  <c r="M63" i="1"/>
  <c r="M18" i="11"/>
  <c r="Q63" i="1"/>
  <c r="Q18" i="11"/>
  <c r="U63" i="1"/>
  <c r="U18" i="11"/>
  <c r="Y63" i="1"/>
  <c r="Y18" i="11"/>
  <c r="Y93" i="11" s="1"/>
  <c r="AC63" i="1"/>
  <c r="AC18" i="11"/>
  <c r="AC93" i="11" s="1"/>
  <c r="AG63" i="1"/>
  <c r="AG18" i="11"/>
  <c r="AG93" i="11" s="1"/>
  <c r="AK63" i="1"/>
  <c r="AK18" i="11"/>
  <c r="AK93" i="11" s="1"/>
  <c r="E71" i="1"/>
  <c r="E19" i="11"/>
  <c r="I71" i="1"/>
  <c r="I19" i="11"/>
  <c r="M71" i="1"/>
  <c r="M19" i="11"/>
  <c r="Q71" i="1"/>
  <c r="Q19" i="11"/>
  <c r="U71" i="1"/>
  <c r="U19" i="11"/>
  <c r="Y71" i="1"/>
  <c r="Y19" i="11"/>
  <c r="Y94" i="11" s="1"/>
  <c r="AC71" i="1"/>
  <c r="AC19" i="11"/>
  <c r="AC94" i="11" s="1"/>
  <c r="AG71" i="1"/>
  <c r="AG19" i="11"/>
  <c r="AG94" i="11" s="1"/>
  <c r="AK71" i="1"/>
  <c r="AK19" i="11"/>
  <c r="AK94" i="11" s="1"/>
  <c r="E80" i="1"/>
  <c r="E20" i="11"/>
  <c r="I80" i="1"/>
  <c r="I20" i="11"/>
  <c r="M80" i="1"/>
  <c r="M20" i="11"/>
  <c r="Q80" i="1"/>
  <c r="Q20" i="11"/>
  <c r="U80" i="1"/>
  <c r="U20" i="11"/>
  <c r="Y80" i="1"/>
  <c r="Y20" i="11"/>
  <c r="Y95" i="11" s="1"/>
  <c r="AC80" i="1"/>
  <c r="AC20" i="11"/>
  <c r="AC95" i="11" s="1"/>
  <c r="AG80" i="1"/>
  <c r="AG20" i="11"/>
  <c r="AG95" i="11" s="1"/>
  <c r="AK80" i="1"/>
  <c r="AK20" i="11"/>
  <c r="AK95" i="11" s="1"/>
  <c r="E88" i="1"/>
  <c r="E21" i="11"/>
  <c r="I88" i="1"/>
  <c r="I21" i="11"/>
  <c r="M88" i="1"/>
  <c r="M21" i="11"/>
  <c r="Q88" i="1"/>
  <c r="Q21" i="11"/>
  <c r="U88" i="1"/>
  <c r="U21" i="11"/>
  <c r="Y88" i="1"/>
  <c r="Y21" i="11"/>
  <c r="Y96" i="11" s="1"/>
  <c r="AC88" i="1"/>
  <c r="AC21" i="11"/>
  <c r="AC96" i="11" s="1"/>
  <c r="AG88" i="1"/>
  <c r="AG21" i="11"/>
  <c r="AG96" i="11" s="1"/>
  <c r="AK88" i="1"/>
  <c r="AK21" i="11"/>
  <c r="AK96" i="11" s="1"/>
  <c r="E104" i="1"/>
  <c r="E36" i="11"/>
  <c r="I104" i="1"/>
  <c r="I36" i="11"/>
  <c r="M104" i="1"/>
  <c r="M36" i="11"/>
  <c r="Q104" i="1"/>
  <c r="Q36" i="11"/>
  <c r="U104" i="1"/>
  <c r="U36" i="11"/>
  <c r="Y104" i="1"/>
  <c r="Y36" i="11"/>
  <c r="AC104" i="1"/>
  <c r="AC36" i="11"/>
  <c r="AG104" i="1"/>
  <c r="AG36" i="11"/>
  <c r="AK104" i="1"/>
  <c r="AK36" i="11"/>
  <c r="E113" i="1"/>
  <c r="E37" i="11"/>
  <c r="I113" i="1"/>
  <c r="I37" i="11"/>
  <c r="M113" i="1"/>
  <c r="M37" i="11"/>
  <c r="Q113" i="1"/>
  <c r="Q37" i="11"/>
  <c r="U113" i="1"/>
  <c r="U37" i="11"/>
  <c r="Y113" i="1"/>
  <c r="Y37" i="11"/>
  <c r="AC113" i="1"/>
  <c r="AC37" i="11"/>
  <c r="AG113" i="1"/>
  <c r="AG37" i="11"/>
  <c r="AK113" i="1"/>
  <c r="AK37" i="11"/>
  <c r="E129" i="1"/>
  <c r="E39" i="11"/>
  <c r="I129" i="1"/>
  <c r="I39" i="11"/>
  <c r="M129" i="1"/>
  <c r="M39" i="11"/>
  <c r="Q129" i="1"/>
  <c r="Q39" i="11"/>
  <c r="U129" i="1"/>
  <c r="U39" i="11"/>
  <c r="Y129" i="1"/>
  <c r="Y39" i="11"/>
  <c r="AC129" i="1"/>
  <c r="AC39" i="11"/>
  <c r="AG129" i="1"/>
  <c r="AG39" i="11"/>
  <c r="AK129" i="1"/>
  <c r="AK39" i="11"/>
  <c r="E137" i="1"/>
  <c r="E40" i="11"/>
  <c r="I137" i="1"/>
  <c r="I40" i="11"/>
  <c r="M137" i="1"/>
  <c r="M40" i="11"/>
  <c r="Q137" i="1"/>
  <c r="Q40" i="11"/>
  <c r="U137" i="1"/>
  <c r="U40" i="11"/>
  <c r="Y137" i="1"/>
  <c r="Y40" i="11"/>
  <c r="AC137" i="1"/>
  <c r="AC40" i="11"/>
  <c r="AG137" i="1"/>
  <c r="AG40" i="11"/>
  <c r="AK137" i="1"/>
  <c r="AK40" i="11"/>
  <c r="E145" i="1"/>
  <c r="E41" i="11"/>
  <c r="I145" i="1"/>
  <c r="I41" i="11"/>
  <c r="M145" i="1"/>
  <c r="M41" i="11"/>
  <c r="Q145" i="1"/>
  <c r="Q41" i="11"/>
  <c r="U145" i="1"/>
  <c r="U41" i="11"/>
  <c r="Y145" i="1"/>
  <c r="Y41" i="11"/>
  <c r="AC145" i="1"/>
  <c r="AC41" i="11"/>
  <c r="AG145" i="1"/>
  <c r="AG41" i="11"/>
  <c r="AK145" i="1"/>
  <c r="AK41" i="11"/>
  <c r="E153" i="1"/>
  <c r="E42" i="11"/>
  <c r="I153" i="1"/>
  <c r="I42" i="11"/>
  <c r="M153" i="1"/>
  <c r="M42" i="11"/>
  <c r="Q153" i="1"/>
  <c r="Q42" i="11"/>
  <c r="U153" i="1"/>
  <c r="U42" i="11"/>
  <c r="U95" i="11" s="1"/>
  <c r="Y153" i="1"/>
  <c r="Y42" i="11"/>
  <c r="AC153" i="1"/>
  <c r="AC42" i="11"/>
  <c r="AG153" i="1"/>
  <c r="AG42" i="11"/>
  <c r="AK153" i="1"/>
  <c r="AK42" i="11"/>
  <c r="E161" i="1"/>
  <c r="E43" i="11"/>
  <c r="I161" i="1"/>
  <c r="I43" i="11"/>
  <c r="M161" i="1"/>
  <c r="M43" i="11"/>
  <c r="Q161" i="1"/>
  <c r="Q43" i="11"/>
  <c r="U161" i="1"/>
  <c r="U43" i="11"/>
  <c r="Y161" i="1"/>
  <c r="Y43" i="11"/>
  <c r="AC161" i="1"/>
  <c r="AC43" i="11"/>
  <c r="AG161" i="1"/>
  <c r="AG43" i="11"/>
  <c r="AK161" i="1"/>
  <c r="AK43" i="11"/>
  <c r="E177" i="1"/>
  <c r="E176" i="1" s="1"/>
  <c r="E58" i="11"/>
  <c r="I177" i="1"/>
  <c r="I176" i="1" s="1"/>
  <c r="I58" i="11"/>
  <c r="M177" i="1"/>
  <c r="M176" i="1" s="1"/>
  <c r="M58" i="11"/>
  <c r="Q177" i="1"/>
  <c r="Q176" i="1" s="1"/>
  <c r="Q58" i="11"/>
  <c r="U177" i="1"/>
  <c r="U176" i="1" s="1"/>
  <c r="U58" i="11"/>
  <c r="Y177" i="1"/>
  <c r="Y176" i="1" s="1"/>
  <c r="Y58" i="11"/>
  <c r="AC177" i="1"/>
  <c r="AC176" i="1" s="1"/>
  <c r="AC58" i="11"/>
  <c r="AG177" i="1"/>
  <c r="AG176" i="1" s="1"/>
  <c r="AG58" i="11"/>
  <c r="AK177" i="1"/>
  <c r="AK176" i="1" s="1"/>
  <c r="AK58" i="11"/>
  <c r="E186" i="1"/>
  <c r="E185" i="1" s="1"/>
  <c r="E59" i="11"/>
  <c r="I186" i="1"/>
  <c r="I185" i="1" s="1"/>
  <c r="I59" i="11"/>
  <c r="M186" i="1"/>
  <c r="M185" i="1" s="1"/>
  <c r="M59" i="11"/>
  <c r="Q186" i="1"/>
  <c r="Q185" i="1" s="1"/>
  <c r="Q59" i="11"/>
  <c r="U186" i="1"/>
  <c r="U185" i="1" s="1"/>
  <c r="U59" i="11"/>
  <c r="Y186" i="1"/>
  <c r="Y185" i="1" s="1"/>
  <c r="Y59" i="11"/>
  <c r="AC186" i="1"/>
  <c r="AC185" i="1" s="1"/>
  <c r="AC59" i="11"/>
  <c r="AG186" i="1"/>
  <c r="AG185" i="1" s="1"/>
  <c r="AG59" i="11"/>
  <c r="AK186" i="1"/>
  <c r="AK185" i="1" s="1"/>
  <c r="AK59" i="11"/>
  <c r="AK80" i="11" s="1"/>
  <c r="E194" i="1"/>
  <c r="E193" i="1" s="1"/>
  <c r="E60" i="11"/>
  <c r="I194" i="1"/>
  <c r="I193" i="1" s="1"/>
  <c r="I60" i="11"/>
  <c r="M194" i="1"/>
  <c r="M193" i="1" s="1"/>
  <c r="M60" i="11"/>
  <c r="Q194" i="1"/>
  <c r="Q193" i="1" s="1"/>
  <c r="Q60" i="11"/>
  <c r="U194" i="1"/>
  <c r="U193" i="1" s="1"/>
  <c r="U60" i="11"/>
  <c r="Y194" i="1"/>
  <c r="Y193" i="1" s="1"/>
  <c r="Y60" i="11"/>
  <c r="AC194" i="1"/>
  <c r="AC193" i="1" s="1"/>
  <c r="AC60" i="11"/>
  <c r="AG194" i="1"/>
  <c r="AG193" i="1" s="1"/>
  <c r="AG60" i="11"/>
  <c r="AK194" i="1"/>
  <c r="AK193" i="1" s="1"/>
  <c r="AK60" i="11"/>
  <c r="E202" i="1"/>
  <c r="E201" i="1" s="1"/>
  <c r="E61" i="11"/>
  <c r="I202" i="1"/>
  <c r="I201" i="1" s="1"/>
  <c r="I61" i="11"/>
  <c r="M202" i="1"/>
  <c r="M201" i="1" s="1"/>
  <c r="M61" i="11"/>
  <c r="Q202" i="1"/>
  <c r="Q201" i="1" s="1"/>
  <c r="Q61" i="11"/>
  <c r="U202" i="1"/>
  <c r="U201" i="1" s="1"/>
  <c r="U61" i="11"/>
  <c r="Y202" i="1"/>
  <c r="Y201" i="1" s="1"/>
  <c r="Y61" i="11"/>
  <c r="AC202" i="1"/>
  <c r="AC201" i="1" s="1"/>
  <c r="AC61" i="11"/>
  <c r="AG202" i="1"/>
  <c r="AG201" i="1" s="1"/>
  <c r="AG61" i="11"/>
  <c r="AK202" i="1"/>
  <c r="AK201" i="1" s="1"/>
  <c r="AK61" i="11"/>
  <c r="E210" i="1"/>
  <c r="E209" i="1" s="1"/>
  <c r="E62" i="11"/>
  <c r="I210" i="1"/>
  <c r="I209" i="1" s="1"/>
  <c r="I62" i="11"/>
  <c r="I83" i="11" s="1"/>
  <c r="M210" i="1"/>
  <c r="M209" i="1" s="1"/>
  <c r="M62" i="11"/>
  <c r="Q210" i="1"/>
  <c r="Q209" i="1" s="1"/>
  <c r="Q62" i="11"/>
  <c r="Q83" i="11" s="1"/>
  <c r="U210" i="1"/>
  <c r="U209" i="1" s="1"/>
  <c r="U62" i="11"/>
  <c r="Y210" i="1"/>
  <c r="Y209" i="1" s="1"/>
  <c r="Y62" i="11"/>
  <c r="AC210" i="1"/>
  <c r="AC209" i="1" s="1"/>
  <c r="AC62" i="11"/>
  <c r="AG210" i="1"/>
  <c r="AG209" i="1" s="1"/>
  <c r="AG62" i="11"/>
  <c r="AK210" i="1"/>
  <c r="AK209" i="1" s="1"/>
  <c r="AK62" i="11"/>
  <c r="E218" i="1"/>
  <c r="E217" i="1" s="1"/>
  <c r="E63" i="11"/>
  <c r="I218" i="1"/>
  <c r="I217" i="1" s="1"/>
  <c r="I63" i="11"/>
  <c r="M218" i="1"/>
  <c r="M217" i="1" s="1"/>
  <c r="M63" i="11"/>
  <c r="Q218" i="1"/>
  <c r="Q217" i="1" s="1"/>
  <c r="Q63" i="11"/>
  <c r="U218" i="1"/>
  <c r="U217" i="1" s="1"/>
  <c r="U63" i="11"/>
  <c r="U84" i="11" s="1"/>
  <c r="Y218" i="1"/>
  <c r="Y217" i="1" s="1"/>
  <c r="Y63" i="11"/>
  <c r="AC218" i="1"/>
  <c r="AC217" i="1" s="1"/>
  <c r="AC63" i="11"/>
  <c r="AG218" i="1"/>
  <c r="AG217" i="1" s="1"/>
  <c r="AG63" i="11"/>
  <c r="AK218" i="1"/>
  <c r="AK217" i="1" s="1"/>
  <c r="AK63" i="11"/>
  <c r="E226" i="1"/>
  <c r="E225" i="1" s="1"/>
  <c r="E64" i="11"/>
  <c r="I226" i="1"/>
  <c r="I225" i="1" s="1"/>
  <c r="I64" i="11"/>
  <c r="M226" i="1"/>
  <c r="M225" i="1" s="1"/>
  <c r="M64" i="11"/>
  <c r="Q226" i="1"/>
  <c r="Q225" i="1" s="1"/>
  <c r="Q64" i="11"/>
  <c r="U226" i="1"/>
  <c r="U225" i="1" s="1"/>
  <c r="U64" i="11"/>
  <c r="Y226" i="1"/>
  <c r="Y225" i="1" s="1"/>
  <c r="Y64" i="11"/>
  <c r="AC226" i="1"/>
  <c r="AC225" i="1" s="1"/>
  <c r="AC64" i="11"/>
  <c r="AG226" i="1"/>
  <c r="AG225" i="1" s="1"/>
  <c r="AG64" i="11"/>
  <c r="AK226" i="1"/>
  <c r="AK225" i="1" s="1"/>
  <c r="AK64" i="11"/>
  <c r="E86" i="11"/>
  <c r="I86" i="11"/>
  <c r="M86" i="11"/>
  <c r="Q86" i="11"/>
  <c r="U86" i="11"/>
  <c r="Y86" i="11"/>
  <c r="AG86" i="11"/>
  <c r="AK86" i="11"/>
  <c r="N86" i="11"/>
  <c r="N9" i="11"/>
  <c r="Z9" i="11"/>
  <c r="AD9" i="11"/>
  <c r="AH9" i="11"/>
  <c r="AL9" i="11"/>
  <c r="F55" i="1"/>
  <c r="F17" i="11"/>
  <c r="J55" i="1"/>
  <c r="J17" i="11"/>
  <c r="N55" i="1"/>
  <c r="N17" i="11"/>
  <c r="R55" i="1"/>
  <c r="R17" i="11"/>
  <c r="V55" i="1"/>
  <c r="V17" i="11"/>
  <c r="Z55" i="1"/>
  <c r="Z17" i="11"/>
  <c r="Z92" i="11" s="1"/>
  <c r="AD55" i="1"/>
  <c r="AD17" i="11"/>
  <c r="AD92" i="11" s="1"/>
  <c r="AH55" i="1"/>
  <c r="AH17" i="11"/>
  <c r="AH92" i="11" s="1"/>
  <c r="AL55" i="1"/>
  <c r="AL17" i="11"/>
  <c r="AL92" i="11" s="1"/>
  <c r="F63" i="1"/>
  <c r="F62" i="1" s="1"/>
  <c r="F18" i="11"/>
  <c r="J63" i="1"/>
  <c r="J62" i="1" s="1"/>
  <c r="J18" i="11"/>
  <c r="N63" i="1"/>
  <c r="N62" i="1" s="1"/>
  <c r="N18" i="11"/>
  <c r="R63" i="1"/>
  <c r="R62" i="1" s="1"/>
  <c r="R18" i="11"/>
  <c r="V63" i="1"/>
  <c r="V18" i="11"/>
  <c r="Z63" i="1"/>
  <c r="Z18" i="11"/>
  <c r="Z93" i="11" s="1"/>
  <c r="AD63" i="1"/>
  <c r="AD18" i="11"/>
  <c r="AD93" i="11" s="1"/>
  <c r="AH63" i="1"/>
  <c r="AH18" i="11"/>
  <c r="AH93" i="11" s="1"/>
  <c r="AL63" i="1"/>
  <c r="AL18" i="11"/>
  <c r="AL93" i="11" s="1"/>
  <c r="F19" i="11"/>
  <c r="F71" i="1"/>
  <c r="J71" i="1"/>
  <c r="J19" i="11"/>
  <c r="N71" i="1"/>
  <c r="N19" i="11"/>
  <c r="R71" i="1"/>
  <c r="R19" i="11"/>
  <c r="V71" i="1"/>
  <c r="V19" i="11"/>
  <c r="Z71" i="1"/>
  <c r="Z19" i="11"/>
  <c r="Z94" i="11" s="1"/>
  <c r="AD71" i="1"/>
  <c r="AD19" i="11"/>
  <c r="AD94" i="11" s="1"/>
  <c r="AH71" i="1"/>
  <c r="AH19" i="11"/>
  <c r="AH94" i="11" s="1"/>
  <c r="AL71" i="1"/>
  <c r="AL19" i="11"/>
  <c r="AL94" i="11" s="1"/>
  <c r="F80" i="1"/>
  <c r="F20" i="11"/>
  <c r="J80" i="1"/>
  <c r="J20" i="11"/>
  <c r="N80" i="1"/>
  <c r="N20" i="11"/>
  <c r="R80" i="1"/>
  <c r="R20" i="11"/>
  <c r="V80" i="1"/>
  <c r="V20" i="11"/>
  <c r="Z80" i="1"/>
  <c r="Z20" i="11"/>
  <c r="Z95" i="11" s="1"/>
  <c r="AD80" i="1"/>
  <c r="AD20" i="11"/>
  <c r="AD95" i="11" s="1"/>
  <c r="AH80" i="1"/>
  <c r="AH20" i="11"/>
  <c r="AH95" i="11" s="1"/>
  <c r="AL80" i="1"/>
  <c r="AL20" i="11"/>
  <c r="AL95" i="11" s="1"/>
  <c r="F88" i="1"/>
  <c r="F21" i="11"/>
  <c r="J88" i="1"/>
  <c r="J21" i="11"/>
  <c r="N88" i="1"/>
  <c r="N21" i="11"/>
  <c r="R88" i="1"/>
  <c r="R21" i="11"/>
  <c r="V88" i="1"/>
  <c r="V21" i="11"/>
  <c r="Z88" i="1"/>
  <c r="Z21" i="11"/>
  <c r="Z96" i="11" s="1"/>
  <c r="AD88" i="1"/>
  <c r="AD21" i="11"/>
  <c r="AD96" i="11" s="1"/>
  <c r="AH88" i="1"/>
  <c r="AH21" i="11"/>
  <c r="AH96" i="11" s="1"/>
  <c r="AL88" i="1"/>
  <c r="AL21" i="11"/>
  <c r="AL96" i="11" s="1"/>
  <c r="F104" i="1"/>
  <c r="F36" i="11"/>
  <c r="J104" i="1"/>
  <c r="J36" i="11"/>
  <c r="N104" i="1"/>
  <c r="N36" i="11"/>
  <c r="R104" i="1"/>
  <c r="R36" i="11"/>
  <c r="V104" i="1"/>
  <c r="V36" i="11"/>
  <c r="Z104" i="1"/>
  <c r="Z36" i="11"/>
  <c r="AD104" i="1"/>
  <c r="AD36" i="11"/>
  <c r="AH104" i="1"/>
  <c r="AH36" i="11"/>
  <c r="AL104" i="1"/>
  <c r="AL36" i="11"/>
  <c r="F113" i="1"/>
  <c r="F37" i="11"/>
  <c r="J113" i="1"/>
  <c r="J37" i="11"/>
  <c r="N113" i="1"/>
  <c r="N37" i="11"/>
  <c r="R113" i="1"/>
  <c r="R37" i="11"/>
  <c r="V113" i="1"/>
  <c r="V37" i="11"/>
  <c r="Z113" i="1"/>
  <c r="Z37" i="11"/>
  <c r="AD113" i="1"/>
  <c r="AD37" i="11"/>
  <c r="AH113" i="1"/>
  <c r="AH37" i="11"/>
  <c r="AL113" i="1"/>
  <c r="AL37" i="11"/>
  <c r="F129" i="1"/>
  <c r="F39" i="11"/>
  <c r="J129" i="1"/>
  <c r="J39" i="11"/>
  <c r="N129" i="1"/>
  <c r="N39" i="11"/>
  <c r="R129" i="1"/>
  <c r="R39" i="11"/>
  <c r="V129" i="1"/>
  <c r="V39" i="11"/>
  <c r="Z129" i="1"/>
  <c r="Z39" i="11"/>
  <c r="AD129" i="1"/>
  <c r="AD39" i="11"/>
  <c r="AH129" i="1"/>
  <c r="AH39" i="11"/>
  <c r="AL129" i="1"/>
  <c r="AL39" i="11"/>
  <c r="F137" i="1"/>
  <c r="F40" i="11"/>
  <c r="J137" i="1"/>
  <c r="J40" i="11"/>
  <c r="N137" i="1"/>
  <c r="N40" i="11"/>
  <c r="R137" i="1"/>
  <c r="R40" i="11"/>
  <c r="V137" i="1"/>
  <c r="V40" i="11"/>
  <c r="Z137" i="1"/>
  <c r="Z40" i="11"/>
  <c r="AD137" i="1"/>
  <c r="AD40" i="11"/>
  <c r="AH137" i="1"/>
  <c r="AH40" i="11"/>
  <c r="AL137" i="1"/>
  <c r="AL40" i="11"/>
  <c r="F145" i="1"/>
  <c r="F41" i="11"/>
  <c r="J145" i="1"/>
  <c r="J41" i="11"/>
  <c r="N145" i="1"/>
  <c r="N41" i="11"/>
  <c r="R145" i="1"/>
  <c r="R41" i="11"/>
  <c r="V145" i="1"/>
  <c r="V41" i="11"/>
  <c r="Z145" i="1"/>
  <c r="Z41" i="11"/>
  <c r="AD145" i="1"/>
  <c r="AD41" i="11"/>
  <c r="AH145" i="1"/>
  <c r="AH41" i="11"/>
  <c r="AL145" i="1"/>
  <c r="AL41" i="11"/>
  <c r="F153" i="1"/>
  <c r="F42" i="11"/>
  <c r="J153" i="1"/>
  <c r="J42" i="11"/>
  <c r="N153" i="1"/>
  <c r="N42" i="11"/>
  <c r="R153" i="1"/>
  <c r="R42" i="11"/>
  <c r="V153" i="1"/>
  <c r="V42" i="11"/>
  <c r="Z153" i="1"/>
  <c r="Z42" i="11"/>
  <c r="AD153" i="1"/>
  <c r="AD42" i="11"/>
  <c r="AH153" i="1"/>
  <c r="AH42" i="11"/>
  <c r="AL153" i="1"/>
  <c r="AL42" i="11"/>
  <c r="F161" i="1"/>
  <c r="F43" i="11"/>
  <c r="J161" i="1"/>
  <c r="J43" i="11"/>
  <c r="N161" i="1"/>
  <c r="N43" i="11"/>
  <c r="R161" i="1"/>
  <c r="R43" i="11"/>
  <c r="V161" i="1"/>
  <c r="V43" i="11"/>
  <c r="Z161" i="1"/>
  <c r="Z43" i="11"/>
  <c r="AD161" i="1"/>
  <c r="AD43" i="11"/>
  <c r="AH161" i="1"/>
  <c r="AH43" i="11"/>
  <c r="AL161" i="1"/>
  <c r="AL43" i="11"/>
  <c r="F177" i="1"/>
  <c r="F176" i="1" s="1"/>
  <c r="F58" i="11"/>
  <c r="J177" i="1"/>
  <c r="J176" i="1" s="1"/>
  <c r="J58" i="11"/>
  <c r="N177" i="1"/>
  <c r="N176" i="1" s="1"/>
  <c r="N58" i="11"/>
  <c r="R177" i="1"/>
  <c r="R176" i="1" s="1"/>
  <c r="R58" i="11"/>
  <c r="V177" i="1"/>
  <c r="V176" i="1" s="1"/>
  <c r="V58" i="11"/>
  <c r="Z177" i="1"/>
  <c r="Z176" i="1" s="1"/>
  <c r="Z58" i="11"/>
  <c r="AD177" i="1"/>
  <c r="AD176" i="1" s="1"/>
  <c r="AD58" i="11"/>
  <c r="AH177" i="1"/>
  <c r="AH176" i="1" s="1"/>
  <c r="AH58" i="11"/>
  <c r="AL177" i="1"/>
  <c r="AL176" i="1" s="1"/>
  <c r="AL58" i="11"/>
  <c r="F186" i="1"/>
  <c r="F185" i="1" s="1"/>
  <c r="F59" i="11"/>
  <c r="J186" i="1"/>
  <c r="J185" i="1" s="1"/>
  <c r="J59" i="11"/>
  <c r="N186" i="1"/>
  <c r="N185" i="1" s="1"/>
  <c r="N59" i="11"/>
  <c r="R186" i="1"/>
  <c r="R185" i="1" s="1"/>
  <c r="R59" i="11"/>
  <c r="V186" i="1"/>
  <c r="V185" i="1" s="1"/>
  <c r="V59" i="11"/>
  <c r="Z186" i="1"/>
  <c r="Z185" i="1" s="1"/>
  <c r="Z59" i="11"/>
  <c r="AD186" i="1"/>
  <c r="AD185" i="1" s="1"/>
  <c r="AD59" i="11"/>
  <c r="AH186" i="1"/>
  <c r="AH185" i="1" s="1"/>
  <c r="AH59" i="11"/>
  <c r="AL186" i="1"/>
  <c r="AL185" i="1" s="1"/>
  <c r="AL59" i="11"/>
  <c r="F194" i="1"/>
  <c r="F193" i="1" s="1"/>
  <c r="F60" i="11"/>
  <c r="J194" i="1"/>
  <c r="J193" i="1" s="1"/>
  <c r="J60" i="11"/>
  <c r="N194" i="1"/>
  <c r="N193" i="1" s="1"/>
  <c r="N60" i="11"/>
  <c r="R194" i="1"/>
  <c r="R193" i="1" s="1"/>
  <c r="R60" i="11"/>
  <c r="V194" i="1"/>
  <c r="V193" i="1" s="1"/>
  <c r="V60" i="11"/>
  <c r="Z194" i="1"/>
  <c r="Z193" i="1" s="1"/>
  <c r="Z60" i="11"/>
  <c r="AD194" i="1"/>
  <c r="AD193" i="1" s="1"/>
  <c r="AD60" i="11"/>
  <c r="AH194" i="1"/>
  <c r="AH193" i="1" s="1"/>
  <c r="AH60" i="11"/>
  <c r="AL194" i="1"/>
  <c r="AL193" i="1" s="1"/>
  <c r="AL60" i="11"/>
  <c r="F202" i="1"/>
  <c r="F201" i="1" s="1"/>
  <c r="F61" i="11"/>
  <c r="J202" i="1"/>
  <c r="J201" i="1" s="1"/>
  <c r="J61" i="11"/>
  <c r="N202" i="1"/>
  <c r="N201" i="1" s="1"/>
  <c r="N61" i="11"/>
  <c r="R202" i="1"/>
  <c r="R201" i="1" s="1"/>
  <c r="R61" i="11"/>
  <c r="V202" i="1"/>
  <c r="V201" i="1" s="1"/>
  <c r="V61" i="11"/>
  <c r="Z202" i="1"/>
  <c r="Z201" i="1" s="1"/>
  <c r="Z61" i="11"/>
  <c r="AD202" i="1"/>
  <c r="AD201" i="1" s="1"/>
  <c r="AD61" i="11"/>
  <c r="AH202" i="1"/>
  <c r="AH201" i="1" s="1"/>
  <c r="AH61" i="11"/>
  <c r="AL202" i="1"/>
  <c r="AL201" i="1" s="1"/>
  <c r="AL61" i="11"/>
  <c r="F210" i="1"/>
  <c r="F209" i="1" s="1"/>
  <c r="F62" i="11"/>
  <c r="J210" i="1"/>
  <c r="J209" i="1" s="1"/>
  <c r="J62" i="11"/>
  <c r="N210" i="1"/>
  <c r="N209" i="1" s="1"/>
  <c r="N62" i="11"/>
  <c r="R210" i="1"/>
  <c r="R209" i="1" s="1"/>
  <c r="R62" i="11"/>
  <c r="V210" i="1"/>
  <c r="V209" i="1" s="1"/>
  <c r="V62" i="11"/>
  <c r="V83" i="11" s="1"/>
  <c r="Z210" i="1"/>
  <c r="Z209" i="1" s="1"/>
  <c r="Z62" i="11"/>
  <c r="AD210" i="1"/>
  <c r="AD209" i="1" s="1"/>
  <c r="AD62" i="11"/>
  <c r="AH210" i="1"/>
  <c r="AH209" i="1" s="1"/>
  <c r="AH62" i="11"/>
  <c r="AL210" i="1"/>
  <c r="AL209" i="1" s="1"/>
  <c r="AL62" i="11"/>
  <c r="F218" i="1"/>
  <c r="F217" i="1" s="1"/>
  <c r="F63" i="11"/>
  <c r="J218" i="1"/>
  <c r="J217" i="1" s="1"/>
  <c r="J63" i="11"/>
  <c r="N218" i="1"/>
  <c r="N217" i="1" s="1"/>
  <c r="N63" i="11"/>
  <c r="R218" i="1"/>
  <c r="R217" i="1" s="1"/>
  <c r="R63" i="11"/>
  <c r="V218" i="1"/>
  <c r="V217" i="1" s="1"/>
  <c r="V63" i="11"/>
  <c r="Z218" i="1"/>
  <c r="Z217" i="1" s="1"/>
  <c r="Z63" i="11"/>
  <c r="AD218" i="1"/>
  <c r="AD217" i="1" s="1"/>
  <c r="AD63" i="11"/>
  <c r="AH218" i="1"/>
  <c r="AH217" i="1" s="1"/>
  <c r="AH63" i="11"/>
  <c r="AL218" i="1"/>
  <c r="AL217" i="1" s="1"/>
  <c r="AL63" i="11"/>
  <c r="F226" i="1"/>
  <c r="F225" i="1" s="1"/>
  <c r="F64" i="11"/>
  <c r="J226" i="1"/>
  <c r="J225" i="1" s="1"/>
  <c r="J64" i="11"/>
  <c r="N226" i="1"/>
  <c r="N225" i="1" s="1"/>
  <c r="N64" i="11"/>
  <c r="R226" i="1"/>
  <c r="R225" i="1" s="1"/>
  <c r="R64" i="11"/>
  <c r="V226" i="1"/>
  <c r="V225" i="1" s="1"/>
  <c r="V64" i="11"/>
  <c r="Z226" i="1"/>
  <c r="Z225" i="1" s="1"/>
  <c r="Z64" i="11"/>
  <c r="AD226" i="1"/>
  <c r="AD225" i="1" s="1"/>
  <c r="AD64" i="11"/>
  <c r="AH226" i="1"/>
  <c r="AH225" i="1" s="1"/>
  <c r="AH64" i="11"/>
  <c r="AL226" i="1"/>
  <c r="AL225" i="1" s="1"/>
  <c r="AL64" i="11"/>
  <c r="F86" i="11"/>
  <c r="J86" i="11"/>
  <c r="R86" i="11"/>
  <c r="V86" i="11"/>
  <c r="Z86" i="11"/>
  <c r="AD86" i="11"/>
  <c r="AH86" i="11"/>
  <c r="AL86" i="11"/>
  <c r="G6" i="11"/>
  <c r="K6" i="11"/>
  <c r="P6" i="11"/>
  <c r="O6" i="11"/>
  <c r="X6" i="11"/>
  <c r="W6" i="11"/>
  <c r="AF6" i="11"/>
  <c r="AE6" i="11"/>
  <c r="C55" i="1"/>
  <c r="C17" i="11"/>
  <c r="G55" i="1"/>
  <c r="G17" i="11"/>
  <c r="K55" i="1"/>
  <c r="K17" i="11"/>
  <c r="O55" i="1"/>
  <c r="O17" i="11"/>
  <c r="S55" i="1"/>
  <c r="S17" i="11"/>
  <c r="W55" i="1"/>
  <c r="W17" i="11"/>
  <c r="W92" i="11" s="1"/>
  <c r="AA55" i="1"/>
  <c r="AA17" i="11"/>
  <c r="AA92" i="11" s="1"/>
  <c r="AE55" i="1"/>
  <c r="AE17" i="11"/>
  <c r="AE92" i="11" s="1"/>
  <c r="AI55" i="1"/>
  <c r="AI17" i="11"/>
  <c r="AI92" i="11" s="1"/>
  <c r="C63" i="1"/>
  <c r="C18" i="11"/>
  <c r="G63" i="1"/>
  <c r="G62" i="1" s="1"/>
  <c r="G18" i="11"/>
  <c r="K63" i="1"/>
  <c r="K18" i="11"/>
  <c r="O63" i="1"/>
  <c r="O62" i="1" s="1"/>
  <c r="O18" i="11"/>
  <c r="S63" i="1"/>
  <c r="S18" i="11"/>
  <c r="W63" i="1"/>
  <c r="W18" i="11"/>
  <c r="W93" i="11" s="1"/>
  <c r="AA63" i="1"/>
  <c r="AA18" i="11"/>
  <c r="AA93" i="11" s="1"/>
  <c r="AE63" i="1"/>
  <c r="AE18" i="11"/>
  <c r="AE93" i="11" s="1"/>
  <c r="AI63" i="1"/>
  <c r="AI18" i="11"/>
  <c r="AI93" i="11" s="1"/>
  <c r="C71" i="1"/>
  <c r="C19" i="11"/>
  <c r="G71" i="1"/>
  <c r="G19" i="11"/>
  <c r="K71" i="1"/>
  <c r="K19" i="11"/>
  <c r="O71" i="1"/>
  <c r="O19" i="11"/>
  <c r="S71" i="1"/>
  <c r="S19" i="11"/>
  <c r="W71" i="1"/>
  <c r="W19" i="11"/>
  <c r="W94" i="11" s="1"/>
  <c r="AA71" i="1"/>
  <c r="AA19" i="11"/>
  <c r="AA94" i="11" s="1"/>
  <c r="AE71" i="1"/>
  <c r="AE19" i="11"/>
  <c r="AE94" i="11" s="1"/>
  <c r="AI71" i="1"/>
  <c r="AI19" i="11"/>
  <c r="AI94" i="11" s="1"/>
  <c r="G80" i="1"/>
  <c r="G20" i="11"/>
  <c r="K80" i="1"/>
  <c r="K20" i="11"/>
  <c r="O80" i="1"/>
  <c r="O20" i="11"/>
  <c r="S80" i="1"/>
  <c r="S20" i="11"/>
  <c r="W80" i="1"/>
  <c r="W20" i="11"/>
  <c r="W95" i="11" s="1"/>
  <c r="AA80" i="1"/>
  <c r="AA20" i="11"/>
  <c r="AA95" i="11" s="1"/>
  <c r="AE80" i="1"/>
  <c r="AE20" i="11"/>
  <c r="AE95" i="11" s="1"/>
  <c r="AI80" i="1"/>
  <c r="AI20" i="11"/>
  <c r="AI95" i="11" s="1"/>
  <c r="G88" i="1"/>
  <c r="G21" i="11"/>
  <c r="K88" i="1"/>
  <c r="K21" i="11"/>
  <c r="O88" i="1"/>
  <c r="O21" i="11"/>
  <c r="S88" i="1"/>
  <c r="S21" i="11"/>
  <c r="W88" i="1"/>
  <c r="W21" i="11"/>
  <c r="W96" i="11" s="1"/>
  <c r="AA88" i="1"/>
  <c r="AA21" i="11"/>
  <c r="AA96" i="11" s="1"/>
  <c r="AE88" i="1"/>
  <c r="AE21" i="11"/>
  <c r="AE96" i="11" s="1"/>
  <c r="AI88" i="1"/>
  <c r="AI21" i="11"/>
  <c r="AI96" i="11" s="1"/>
  <c r="C89" i="11"/>
  <c r="G104" i="1"/>
  <c r="G36" i="11"/>
  <c r="K104" i="1"/>
  <c r="K36" i="11"/>
  <c r="O104" i="1"/>
  <c r="O36" i="11"/>
  <c r="S104" i="1"/>
  <c r="S36" i="11"/>
  <c r="W104" i="1"/>
  <c r="W36" i="11"/>
  <c r="AA104" i="1"/>
  <c r="AA36" i="11"/>
  <c r="AE104" i="1"/>
  <c r="AE36" i="11"/>
  <c r="AI104" i="1"/>
  <c r="AI36" i="11"/>
  <c r="G113" i="1"/>
  <c r="G37" i="11"/>
  <c r="K113" i="1"/>
  <c r="K37" i="11"/>
  <c r="O113" i="1"/>
  <c r="O37" i="11"/>
  <c r="S113" i="1"/>
  <c r="S37" i="11"/>
  <c r="W113" i="1"/>
  <c r="W37" i="11"/>
  <c r="AA113" i="1"/>
  <c r="AA37" i="11"/>
  <c r="AE113" i="1"/>
  <c r="AE37" i="11"/>
  <c r="AI113" i="1"/>
  <c r="AI37" i="11"/>
  <c r="K91" i="11"/>
  <c r="C129" i="1"/>
  <c r="C39" i="11"/>
  <c r="G129" i="1"/>
  <c r="G39" i="11"/>
  <c r="K129" i="1"/>
  <c r="K39" i="11"/>
  <c r="O129" i="1"/>
  <c r="O39" i="11"/>
  <c r="S129" i="1"/>
  <c r="S39" i="11"/>
  <c r="W129" i="1"/>
  <c r="W39" i="11"/>
  <c r="AA129" i="1"/>
  <c r="AA39" i="11"/>
  <c r="AE129" i="1"/>
  <c r="AE39" i="11"/>
  <c r="AI129" i="1"/>
  <c r="AI39" i="11"/>
  <c r="C137" i="1"/>
  <c r="C40" i="11"/>
  <c r="G137" i="1"/>
  <c r="G40" i="11"/>
  <c r="K137" i="1"/>
  <c r="K40" i="11"/>
  <c r="O137" i="1"/>
  <c r="O40" i="11"/>
  <c r="S137" i="1"/>
  <c r="S40" i="11"/>
  <c r="W137" i="1"/>
  <c r="W40" i="11"/>
  <c r="AA137" i="1"/>
  <c r="AA40" i="11"/>
  <c r="AE137" i="1"/>
  <c r="AE40" i="11"/>
  <c r="AI137" i="1"/>
  <c r="AI40" i="11"/>
  <c r="C145" i="1"/>
  <c r="C41" i="11"/>
  <c r="G145" i="1"/>
  <c r="G41" i="11"/>
  <c r="K145" i="1"/>
  <c r="K41" i="11"/>
  <c r="O145" i="1"/>
  <c r="O41" i="11"/>
  <c r="S145" i="1"/>
  <c r="S41" i="11"/>
  <c r="W145" i="1"/>
  <c r="W41" i="11"/>
  <c r="AA41" i="11"/>
  <c r="AA145" i="1"/>
  <c r="AE145" i="1"/>
  <c r="AE41" i="11"/>
  <c r="AI145" i="1"/>
  <c r="AI41" i="11"/>
  <c r="C153" i="1"/>
  <c r="C42" i="11"/>
  <c r="G153" i="1"/>
  <c r="G42" i="11"/>
  <c r="K153" i="1"/>
  <c r="K42" i="11"/>
  <c r="O153" i="1"/>
  <c r="O42" i="11"/>
  <c r="S153" i="1"/>
  <c r="S42" i="11"/>
  <c r="W153" i="1"/>
  <c r="W42" i="11"/>
  <c r="AA153" i="1"/>
  <c r="AA42" i="11"/>
  <c r="AE153" i="1"/>
  <c r="AE42" i="11"/>
  <c r="AI153" i="1"/>
  <c r="AI42" i="11"/>
  <c r="C161" i="1"/>
  <c r="C43" i="11"/>
  <c r="G161" i="1"/>
  <c r="G43" i="11"/>
  <c r="K161" i="1"/>
  <c r="K43" i="11"/>
  <c r="O161" i="1"/>
  <c r="O43" i="11"/>
  <c r="S161" i="1"/>
  <c r="S43" i="11"/>
  <c r="W161" i="1"/>
  <c r="W43" i="11"/>
  <c r="AA161" i="1"/>
  <c r="AA43" i="11"/>
  <c r="AE161" i="1"/>
  <c r="AE43" i="11"/>
  <c r="AI161" i="1"/>
  <c r="AI43" i="11"/>
  <c r="C177" i="1"/>
  <c r="C176" i="1" s="1"/>
  <c r="C58" i="11"/>
  <c r="G177" i="1"/>
  <c r="G176" i="1" s="1"/>
  <c r="G58" i="11"/>
  <c r="K177" i="1"/>
  <c r="K176" i="1" s="1"/>
  <c r="K58" i="11"/>
  <c r="O177" i="1"/>
  <c r="O176" i="1" s="1"/>
  <c r="O58" i="11"/>
  <c r="S177" i="1"/>
  <c r="S176" i="1" s="1"/>
  <c r="S58" i="11"/>
  <c r="W177" i="1"/>
  <c r="W176" i="1" s="1"/>
  <c r="W58" i="11"/>
  <c r="AA177" i="1"/>
  <c r="AA176" i="1" s="1"/>
  <c r="AA58" i="11"/>
  <c r="AE177" i="1"/>
  <c r="AE176" i="1" s="1"/>
  <c r="AE58" i="11"/>
  <c r="AI177" i="1"/>
  <c r="AI176" i="1" s="1"/>
  <c r="AI58" i="11"/>
  <c r="C186" i="1"/>
  <c r="C185" i="1" s="1"/>
  <c r="C59" i="11"/>
  <c r="G186" i="1"/>
  <c r="G185" i="1" s="1"/>
  <c r="G59" i="11"/>
  <c r="K186" i="1"/>
  <c r="K185" i="1" s="1"/>
  <c r="K59" i="11"/>
  <c r="O186" i="1"/>
  <c r="O185" i="1" s="1"/>
  <c r="O59" i="11"/>
  <c r="S186" i="1"/>
  <c r="S185" i="1" s="1"/>
  <c r="S59" i="11"/>
  <c r="W186" i="1"/>
  <c r="W185" i="1" s="1"/>
  <c r="W59" i="11"/>
  <c r="AA186" i="1"/>
  <c r="AA185" i="1" s="1"/>
  <c r="AA59" i="11"/>
  <c r="AE186" i="1"/>
  <c r="AE185" i="1" s="1"/>
  <c r="AE59" i="11"/>
  <c r="AE80" i="11" s="1"/>
  <c r="AI186" i="1"/>
  <c r="AI185" i="1" s="1"/>
  <c r="AI59" i="11"/>
  <c r="C194" i="1"/>
  <c r="C193" i="1" s="1"/>
  <c r="C60" i="11"/>
  <c r="G194" i="1"/>
  <c r="G193" i="1" s="1"/>
  <c r="G60" i="11"/>
  <c r="K194" i="1"/>
  <c r="K193" i="1" s="1"/>
  <c r="K60" i="11"/>
  <c r="O194" i="1"/>
  <c r="O193" i="1" s="1"/>
  <c r="O60" i="11"/>
  <c r="S194" i="1"/>
  <c r="S193" i="1" s="1"/>
  <c r="S60" i="11"/>
  <c r="W194" i="1"/>
  <c r="W193" i="1" s="1"/>
  <c r="W60" i="11"/>
  <c r="AA194" i="1"/>
  <c r="AA193" i="1" s="1"/>
  <c r="AA60" i="11"/>
  <c r="AE194" i="1"/>
  <c r="AE193" i="1" s="1"/>
  <c r="AE60" i="11"/>
  <c r="AI194" i="1"/>
  <c r="AI193" i="1" s="1"/>
  <c r="AI60" i="11"/>
  <c r="C202" i="1"/>
  <c r="C201" i="1" s="1"/>
  <c r="C61" i="11"/>
  <c r="G202" i="1"/>
  <c r="G201" i="1" s="1"/>
  <c r="G61" i="11"/>
  <c r="K202" i="1"/>
  <c r="K201" i="1" s="1"/>
  <c r="K61" i="11"/>
  <c r="O202" i="1"/>
  <c r="O201" i="1" s="1"/>
  <c r="O61" i="11"/>
  <c r="S202" i="1"/>
  <c r="S201" i="1" s="1"/>
  <c r="S61" i="11"/>
  <c r="W202" i="1"/>
  <c r="W201" i="1" s="1"/>
  <c r="W61" i="11"/>
  <c r="AA202" i="1"/>
  <c r="AA201" i="1" s="1"/>
  <c r="AA61" i="11"/>
  <c r="AE202" i="1"/>
  <c r="AE201" i="1" s="1"/>
  <c r="AE61" i="11"/>
  <c r="AI202" i="1"/>
  <c r="AI201" i="1" s="1"/>
  <c r="AI61" i="11"/>
  <c r="C210" i="1"/>
  <c r="C209" i="1" s="1"/>
  <c r="C62" i="11"/>
  <c r="G210" i="1"/>
  <c r="G209" i="1" s="1"/>
  <c r="G62" i="11"/>
  <c r="K210" i="1"/>
  <c r="K209" i="1" s="1"/>
  <c r="K62" i="11"/>
  <c r="O210" i="1"/>
  <c r="O209" i="1" s="1"/>
  <c r="O62" i="11"/>
  <c r="S210" i="1"/>
  <c r="S209" i="1" s="1"/>
  <c r="S62" i="11"/>
  <c r="S83" i="11" s="1"/>
  <c r="W210" i="1"/>
  <c r="W209" i="1" s="1"/>
  <c r="W62" i="11"/>
  <c r="AA210" i="1"/>
  <c r="AA209" i="1" s="1"/>
  <c r="AA62" i="11"/>
  <c r="AE62" i="11"/>
  <c r="AE210" i="1"/>
  <c r="AE209" i="1" s="1"/>
  <c r="AI210" i="1"/>
  <c r="AI209" i="1" s="1"/>
  <c r="C218" i="1"/>
  <c r="C217" i="1" s="1"/>
  <c r="C63" i="11"/>
  <c r="G218" i="1"/>
  <c r="G217" i="1" s="1"/>
  <c r="G63" i="11"/>
  <c r="K218" i="1"/>
  <c r="K217" i="1" s="1"/>
  <c r="K63" i="11"/>
  <c r="O218" i="1"/>
  <c r="O217" i="1" s="1"/>
  <c r="O63" i="11"/>
  <c r="S218" i="1"/>
  <c r="S217" i="1" s="1"/>
  <c r="S63" i="11"/>
  <c r="W218" i="1"/>
  <c r="W217" i="1" s="1"/>
  <c r="W63" i="11"/>
  <c r="AA218" i="1"/>
  <c r="AA217" i="1" s="1"/>
  <c r="AA63" i="11"/>
  <c r="AE218" i="1"/>
  <c r="AE217" i="1" s="1"/>
  <c r="AE63" i="11"/>
  <c r="AI218" i="1"/>
  <c r="AI217" i="1" s="1"/>
  <c r="AI63" i="11"/>
  <c r="C226" i="1"/>
  <c r="C225" i="1" s="1"/>
  <c r="C64" i="11"/>
  <c r="G226" i="1"/>
  <c r="G225" i="1" s="1"/>
  <c r="G64" i="11"/>
  <c r="K226" i="1"/>
  <c r="K225" i="1" s="1"/>
  <c r="K64" i="11"/>
  <c r="O226" i="1"/>
  <c r="O225" i="1" s="1"/>
  <c r="O64" i="11"/>
  <c r="S226" i="1"/>
  <c r="S225" i="1" s="1"/>
  <c r="S64" i="11"/>
  <c r="W226" i="1"/>
  <c r="W225" i="1" s="1"/>
  <c r="W64" i="11"/>
  <c r="AA226" i="1"/>
  <c r="AA225" i="1" s="1"/>
  <c r="AA64" i="11"/>
  <c r="AE226" i="1"/>
  <c r="AE225" i="1" s="1"/>
  <c r="AE64" i="11"/>
  <c r="AI226" i="1"/>
  <c r="AI225" i="1" s="1"/>
  <c r="AI64" i="11"/>
  <c r="C234" i="1"/>
  <c r="C233" i="1" s="1"/>
  <c r="C65" i="11"/>
  <c r="G86" i="11"/>
  <c r="K86" i="11"/>
  <c r="O86" i="11"/>
  <c r="S86" i="11"/>
  <c r="W86" i="11"/>
  <c r="AA86" i="11"/>
  <c r="AE86" i="11"/>
  <c r="AI86" i="11"/>
  <c r="Z79" i="2"/>
  <c r="AA79" i="2"/>
  <c r="O80" i="2"/>
  <c r="U81" i="2"/>
  <c r="I82" i="2"/>
  <c r="AD82" i="2"/>
  <c r="N83" i="2"/>
  <c r="O83" i="2"/>
  <c r="AL83" i="2"/>
  <c r="I85" i="2"/>
  <c r="R86" i="2"/>
  <c r="AK86" i="2"/>
  <c r="AL86" i="2"/>
  <c r="AA78" i="2"/>
  <c r="D80" i="2"/>
  <c r="M80" i="2"/>
  <c r="Q80" i="2"/>
  <c r="X80" i="2"/>
  <c r="AC80" i="2"/>
  <c r="AF80" i="2"/>
  <c r="AG80" i="2"/>
  <c r="E81" i="2"/>
  <c r="I81" i="2"/>
  <c r="J81" i="2"/>
  <c r="N81" i="2"/>
  <c r="Y81" i="2"/>
  <c r="Z81" i="2"/>
  <c r="AD81" i="2"/>
  <c r="AK81" i="2"/>
  <c r="G82" i="2"/>
  <c r="K82" i="2"/>
  <c r="R82" i="2"/>
  <c r="V82" i="2"/>
  <c r="W82" i="2"/>
  <c r="Z82" i="2"/>
  <c r="AA82" i="2"/>
  <c r="AH82" i="2"/>
  <c r="AL82" i="2"/>
  <c r="AA83" i="2"/>
  <c r="E84" i="2"/>
  <c r="L84" i="2"/>
  <c r="Q84" i="2"/>
  <c r="U84" i="2"/>
  <c r="AF84" i="2"/>
  <c r="AG84" i="2"/>
  <c r="AK84" i="2"/>
  <c r="M85" i="2"/>
  <c r="N85" i="2"/>
  <c r="R85" i="2"/>
  <c r="U85" i="2"/>
  <c r="Y85" i="2"/>
  <c r="AD85" i="2"/>
  <c r="AH85" i="2"/>
  <c r="F86" i="2"/>
  <c r="J86" i="2"/>
  <c r="K86" i="2"/>
  <c r="O86" i="2"/>
  <c r="V86" i="2"/>
  <c r="Z86" i="2"/>
  <c r="AA86" i="2"/>
  <c r="AE86" i="2"/>
  <c r="F83" i="2"/>
  <c r="H85" i="2"/>
  <c r="K84" i="2"/>
  <c r="L81" i="2"/>
  <c r="Q82" i="2"/>
  <c r="R79" i="2"/>
  <c r="T81" i="2"/>
  <c r="W80" i="2"/>
  <c r="X84" i="2"/>
  <c r="AF85" i="2"/>
  <c r="AJ80" i="2"/>
  <c r="Z11" i="11" l="1"/>
  <c r="Z88" i="11" s="1"/>
  <c r="G11" i="11"/>
  <c r="G24" i="11" s="1"/>
  <c r="W11" i="11"/>
  <c r="AG11" i="11"/>
  <c r="Y11" i="11"/>
  <c r="Q11" i="11"/>
  <c r="Q26" i="11" s="1"/>
  <c r="I11" i="11"/>
  <c r="I24" i="11" s="1"/>
  <c r="P11" i="11"/>
  <c r="P28" i="11" s="1"/>
  <c r="O11" i="11"/>
  <c r="O25" i="11" s="1"/>
  <c r="AH11" i="11"/>
  <c r="R11" i="11"/>
  <c r="R24" i="11" s="1"/>
  <c r="J11" i="11"/>
  <c r="T11" i="11"/>
  <c r="T26" i="11" s="1"/>
  <c r="AA85" i="11"/>
  <c r="K85" i="11"/>
  <c r="AE84" i="11"/>
  <c r="O84" i="11"/>
  <c r="AI83" i="11"/>
  <c r="C83" i="11"/>
  <c r="W82" i="11"/>
  <c r="G82" i="11"/>
  <c r="AA81" i="11"/>
  <c r="K81" i="11"/>
  <c r="C81" i="11"/>
  <c r="W80" i="11"/>
  <c r="G80" i="11"/>
  <c r="AA79" i="11"/>
  <c r="AA55" i="11"/>
  <c r="K79" i="11"/>
  <c r="K55" i="11"/>
  <c r="K74" i="11" s="1"/>
  <c r="C79" i="11"/>
  <c r="C55" i="11"/>
  <c r="C78" i="11" s="1"/>
  <c r="G96" i="11"/>
  <c r="K95" i="11"/>
  <c r="O94" i="11"/>
  <c r="S93" i="11"/>
  <c r="C93" i="11"/>
  <c r="O92" i="11"/>
  <c r="O90" i="11"/>
  <c r="AI33" i="11"/>
  <c r="AI46" i="11" s="1"/>
  <c r="S33" i="11"/>
  <c r="S50" i="11" s="1"/>
  <c r="S89" i="11"/>
  <c r="AA11" i="11"/>
  <c r="AA88" i="11" s="1"/>
  <c r="Z85" i="11"/>
  <c r="J85" i="11"/>
  <c r="V84" i="11"/>
  <c r="F84" i="11"/>
  <c r="AL80" i="11"/>
  <c r="AI230" i="1"/>
  <c r="AI231" i="1"/>
  <c r="AA231" i="1"/>
  <c r="S230" i="1"/>
  <c r="S231" i="1"/>
  <c r="K231" i="1"/>
  <c r="C231" i="1"/>
  <c r="AE222" i="1"/>
  <c r="AE223" i="1"/>
  <c r="W223" i="1"/>
  <c r="O222" i="1"/>
  <c r="O223" i="1"/>
  <c r="G223" i="1"/>
  <c r="AI214" i="1"/>
  <c r="AI215" i="1"/>
  <c r="AA214" i="1"/>
  <c r="AA215" i="1"/>
  <c r="S214" i="1"/>
  <c r="S215" i="1"/>
  <c r="K215" i="1"/>
  <c r="C215" i="1"/>
  <c r="AE206" i="1"/>
  <c r="AE207" i="1"/>
  <c r="W206" i="1"/>
  <c r="W207" i="1"/>
  <c r="O207" i="1"/>
  <c r="G206" i="1"/>
  <c r="G207" i="1"/>
  <c r="AI199" i="1"/>
  <c r="AA199" i="1"/>
  <c r="S199" i="1"/>
  <c r="K199" i="1"/>
  <c r="C198" i="1"/>
  <c r="C199" i="1"/>
  <c r="AE190" i="1"/>
  <c r="AE191" i="1"/>
  <c r="W190" i="1"/>
  <c r="W191" i="1"/>
  <c r="O190" i="1"/>
  <c r="O191" i="1"/>
  <c r="G190" i="1"/>
  <c r="G191" i="1"/>
  <c r="AI182" i="1"/>
  <c r="AA181" i="1"/>
  <c r="AA182" i="1"/>
  <c r="S182" i="1"/>
  <c r="K182" i="1"/>
  <c r="C181" i="1"/>
  <c r="C182" i="1"/>
  <c r="AA136" i="1"/>
  <c r="AA142" i="1" s="1"/>
  <c r="AH230" i="1"/>
  <c r="AH231" i="1"/>
  <c r="Z230" i="1"/>
  <c r="Z231" i="1"/>
  <c r="R230" i="1"/>
  <c r="R231" i="1"/>
  <c r="J231" i="1"/>
  <c r="AL223" i="1"/>
  <c r="AD223" i="1"/>
  <c r="V222" i="1"/>
  <c r="V223" i="1"/>
  <c r="N223" i="1"/>
  <c r="F223" i="1"/>
  <c r="AH215" i="1"/>
  <c r="Z215" i="1"/>
  <c r="R214" i="1"/>
  <c r="R215" i="1"/>
  <c r="J214" i="1"/>
  <c r="J215" i="1"/>
  <c r="AL207" i="1"/>
  <c r="AD207" i="1"/>
  <c r="V207" i="1"/>
  <c r="N207" i="1"/>
  <c r="F207" i="1"/>
  <c r="AH198" i="1"/>
  <c r="AH199" i="1"/>
  <c r="Z199" i="1"/>
  <c r="R198" i="1"/>
  <c r="R199" i="1"/>
  <c r="J198" i="1"/>
  <c r="J199" i="1"/>
  <c r="AL190" i="1"/>
  <c r="AL191" i="1"/>
  <c r="AD190" i="1"/>
  <c r="AD191" i="1"/>
  <c r="V190" i="1"/>
  <c r="V191" i="1"/>
  <c r="N190" i="1"/>
  <c r="N191" i="1"/>
  <c r="F191" i="1"/>
  <c r="AH181" i="1"/>
  <c r="AH182" i="1"/>
  <c r="Z182" i="1"/>
  <c r="R182" i="1"/>
  <c r="J182" i="1"/>
  <c r="Z136" i="1"/>
  <c r="Z142" i="1" s="1"/>
  <c r="AK85" i="11"/>
  <c r="AC85" i="11"/>
  <c r="U85" i="11"/>
  <c r="M85" i="11"/>
  <c r="E85" i="11"/>
  <c r="AG84" i="11"/>
  <c r="Y84" i="11"/>
  <c r="Q84" i="11"/>
  <c r="I84" i="11"/>
  <c r="AK83" i="11"/>
  <c r="AC83" i="11"/>
  <c r="U83" i="11"/>
  <c r="M83" i="11"/>
  <c r="E83" i="11"/>
  <c r="AG82" i="11"/>
  <c r="Y82" i="11"/>
  <c r="Q82" i="11"/>
  <c r="I82" i="11"/>
  <c r="AK81" i="11"/>
  <c r="AC81" i="11"/>
  <c r="U81" i="11"/>
  <c r="M81" i="11"/>
  <c r="E81" i="11"/>
  <c r="AG80" i="11"/>
  <c r="Y80" i="11"/>
  <c r="Q80" i="11"/>
  <c r="I80" i="11"/>
  <c r="AK79" i="11"/>
  <c r="AK55" i="11"/>
  <c r="AK68" i="11" s="1"/>
  <c r="AC55" i="11"/>
  <c r="AC74" i="11" s="1"/>
  <c r="AC79" i="11"/>
  <c r="U79" i="11"/>
  <c r="U55" i="11"/>
  <c r="U72" i="11" s="1"/>
  <c r="M55" i="11"/>
  <c r="M71" i="11" s="1"/>
  <c r="M79" i="11"/>
  <c r="E79" i="11"/>
  <c r="E55" i="11"/>
  <c r="E68" i="11" s="1"/>
  <c r="Q96" i="11"/>
  <c r="I96" i="11"/>
  <c r="M95" i="11"/>
  <c r="E95" i="11"/>
  <c r="Q94" i="11"/>
  <c r="I94" i="11"/>
  <c r="U93" i="11"/>
  <c r="M93" i="11"/>
  <c r="E93" i="11"/>
  <c r="Q92" i="11"/>
  <c r="I92" i="11"/>
  <c r="AJ231" i="1"/>
  <c r="AB231" i="1"/>
  <c r="T231" i="1"/>
  <c r="L231" i="1"/>
  <c r="D231" i="1"/>
  <c r="AF223" i="1"/>
  <c r="X223" i="1"/>
  <c r="P223" i="1"/>
  <c r="H223" i="1"/>
  <c r="AJ215" i="1"/>
  <c r="AB215" i="1"/>
  <c r="T215" i="1"/>
  <c r="L215" i="1"/>
  <c r="D215" i="1"/>
  <c r="AF207" i="1"/>
  <c r="X207" i="1"/>
  <c r="P207" i="1"/>
  <c r="H207" i="1"/>
  <c r="AJ199" i="1"/>
  <c r="AB198" i="1"/>
  <c r="AB199" i="1"/>
  <c r="T199" i="1"/>
  <c r="L198" i="1"/>
  <c r="L199" i="1"/>
  <c r="D199" i="1"/>
  <c r="AF191" i="1"/>
  <c r="X191" i="1"/>
  <c r="P191" i="1"/>
  <c r="H191" i="1"/>
  <c r="AJ181" i="1"/>
  <c r="AJ182" i="1"/>
  <c r="AB181" i="1"/>
  <c r="AB182" i="1"/>
  <c r="T181" i="1"/>
  <c r="T182" i="1"/>
  <c r="L182" i="1"/>
  <c r="D182" i="1"/>
  <c r="AB136" i="1"/>
  <c r="AB142" i="1" s="1"/>
  <c r="AE85" i="11"/>
  <c r="O85" i="11"/>
  <c r="AI84" i="11"/>
  <c r="S84" i="11"/>
  <c r="AE214" i="1"/>
  <c r="AE215" i="1"/>
  <c r="O83" i="11"/>
  <c r="AI82" i="11"/>
  <c r="S82" i="11"/>
  <c r="C82" i="11"/>
  <c r="W81" i="11"/>
  <c r="G81" i="11"/>
  <c r="AA80" i="11"/>
  <c r="K80" i="11"/>
  <c r="AE55" i="11"/>
  <c r="AE79" i="11"/>
  <c r="O79" i="11"/>
  <c r="O55" i="11"/>
  <c r="O74" i="11" s="1"/>
  <c r="S96" i="11"/>
  <c r="C96" i="11"/>
  <c r="O95" i="11"/>
  <c r="G93" i="11"/>
  <c r="K92" i="11"/>
  <c r="K90" i="11"/>
  <c r="W33" i="11"/>
  <c r="W49" i="11" s="1"/>
  <c r="G89" i="11"/>
  <c r="G33" i="11"/>
  <c r="G50" i="11" s="1"/>
  <c r="AL85" i="11"/>
  <c r="V85" i="11"/>
  <c r="F85" i="11"/>
  <c r="Z84" i="11"/>
  <c r="J84" i="11"/>
  <c r="AD83" i="11"/>
  <c r="N83" i="11"/>
  <c r="F83" i="11"/>
  <c r="AH82" i="11"/>
  <c r="Z82" i="11"/>
  <c r="R82" i="11"/>
  <c r="J82" i="11"/>
  <c r="AL81" i="11"/>
  <c r="AD81" i="11"/>
  <c r="V81" i="11"/>
  <c r="F81" i="11"/>
  <c r="AH80" i="11"/>
  <c r="Z80" i="11"/>
  <c r="R80" i="11"/>
  <c r="J80" i="11"/>
  <c r="AL79" i="11"/>
  <c r="AL55" i="11"/>
  <c r="AL69" i="11" s="1"/>
  <c r="AD79" i="11"/>
  <c r="AD55" i="11"/>
  <c r="AD70" i="11" s="1"/>
  <c r="V79" i="11"/>
  <c r="V55" i="11"/>
  <c r="V68" i="11" s="1"/>
  <c r="N79" i="11"/>
  <c r="N55" i="11"/>
  <c r="N68" i="11" s="1"/>
  <c r="F55" i="11"/>
  <c r="F70" i="11" s="1"/>
  <c r="F79" i="11"/>
  <c r="R96" i="11"/>
  <c r="J96" i="11"/>
  <c r="V95" i="11"/>
  <c r="N95" i="11"/>
  <c r="F95" i="11"/>
  <c r="R94" i="11"/>
  <c r="J94" i="11"/>
  <c r="V93" i="11"/>
  <c r="N93" i="11"/>
  <c r="F93" i="11"/>
  <c r="R92" i="11"/>
  <c r="J92" i="11"/>
  <c r="V90" i="11"/>
  <c r="N90" i="11"/>
  <c r="F90" i="11"/>
  <c r="AH33" i="11"/>
  <c r="AH53" i="11" s="1"/>
  <c r="Z33" i="11"/>
  <c r="Z53" i="11" s="1"/>
  <c r="R89" i="11"/>
  <c r="R33" i="11"/>
  <c r="R53" i="11" s="1"/>
  <c r="J89" i="11"/>
  <c r="J33" i="11"/>
  <c r="J46" i="11" s="1"/>
  <c r="AK231" i="1"/>
  <c r="AC231" i="1"/>
  <c r="U231" i="1"/>
  <c r="M231" i="1"/>
  <c r="E231" i="1"/>
  <c r="AG222" i="1"/>
  <c r="AG223" i="1"/>
  <c r="Y223" i="1"/>
  <c r="Q222" i="1"/>
  <c r="Q223" i="1"/>
  <c r="I223" i="1"/>
  <c r="AK215" i="1"/>
  <c r="AC215" i="1"/>
  <c r="U215" i="1"/>
  <c r="M215" i="1"/>
  <c r="E215" i="1"/>
  <c r="AG206" i="1"/>
  <c r="AG207" i="1"/>
  <c r="Y206" i="1"/>
  <c r="Y207" i="1"/>
  <c r="Q206" i="1"/>
  <c r="Q207" i="1"/>
  <c r="I207" i="1"/>
  <c r="AK199" i="1"/>
  <c r="AC198" i="1"/>
  <c r="AC199" i="1"/>
  <c r="U199" i="1"/>
  <c r="M199" i="1"/>
  <c r="E199" i="1"/>
  <c r="AG190" i="1"/>
  <c r="AG191" i="1"/>
  <c r="Y191" i="1"/>
  <c r="Q191" i="1"/>
  <c r="I190" i="1"/>
  <c r="I191" i="1"/>
  <c r="AK181" i="1"/>
  <c r="AK182" i="1"/>
  <c r="AC181" i="1"/>
  <c r="AC182" i="1"/>
  <c r="U181" i="1"/>
  <c r="U182" i="1"/>
  <c r="M182" i="1"/>
  <c r="E182" i="1"/>
  <c r="U90" i="11"/>
  <c r="M90" i="11"/>
  <c r="E90" i="11"/>
  <c r="AG33" i="11"/>
  <c r="AG46" i="11" s="1"/>
  <c r="Y33" i="11"/>
  <c r="Y53" i="11" s="1"/>
  <c r="Q89" i="11"/>
  <c r="Q33" i="11"/>
  <c r="Q49" i="11" s="1"/>
  <c r="I33" i="11"/>
  <c r="I46" i="11" s="1"/>
  <c r="I89" i="11"/>
  <c r="AF85" i="11"/>
  <c r="X85" i="11"/>
  <c r="P85" i="11"/>
  <c r="H85" i="11"/>
  <c r="AJ84" i="11"/>
  <c r="AB84" i="11"/>
  <c r="T84" i="11"/>
  <c r="L84" i="11"/>
  <c r="D84" i="11"/>
  <c r="AF83" i="11"/>
  <c r="X83" i="11"/>
  <c r="P83" i="11"/>
  <c r="H83" i="11"/>
  <c r="AJ82" i="11"/>
  <c r="AB82" i="11"/>
  <c r="T82" i="11"/>
  <c r="L82" i="11"/>
  <c r="D82" i="11"/>
  <c r="AF81" i="11"/>
  <c r="X81" i="11"/>
  <c r="P81" i="11"/>
  <c r="H81" i="11"/>
  <c r="AJ80" i="11"/>
  <c r="AB80" i="11"/>
  <c r="T80" i="11"/>
  <c r="L80" i="11"/>
  <c r="D80" i="11"/>
  <c r="AF79" i="11"/>
  <c r="AF55" i="11"/>
  <c r="AF68" i="11" s="1"/>
  <c r="X79" i="11"/>
  <c r="X55" i="11"/>
  <c r="X71" i="11" s="1"/>
  <c r="P79" i="11"/>
  <c r="P55" i="11"/>
  <c r="P68" i="11" s="1"/>
  <c r="H79" i="11"/>
  <c r="H55" i="11"/>
  <c r="H72" i="11" s="1"/>
  <c r="T96" i="11"/>
  <c r="L96" i="11"/>
  <c r="D96" i="11"/>
  <c r="H95" i="11"/>
  <c r="T94" i="11"/>
  <c r="L94" i="11"/>
  <c r="D94" i="11"/>
  <c r="P93" i="11"/>
  <c r="H93" i="11"/>
  <c r="T92" i="11"/>
  <c r="L92" i="11"/>
  <c r="D92" i="11"/>
  <c r="P90" i="11"/>
  <c r="H90" i="11"/>
  <c r="AJ33" i="11"/>
  <c r="AJ49" i="11" s="1"/>
  <c r="AB33" i="11"/>
  <c r="AB53" i="11" s="1"/>
  <c r="T89" i="11"/>
  <c r="T33" i="11"/>
  <c r="T51" i="11" s="1"/>
  <c r="L89" i="11"/>
  <c r="L33" i="11"/>
  <c r="L53" i="11" s="1"/>
  <c r="D89" i="11"/>
  <c r="D33" i="11"/>
  <c r="D49" i="11" s="1"/>
  <c r="AF11" i="11"/>
  <c r="X11" i="11"/>
  <c r="H11" i="11"/>
  <c r="H27" i="11" s="1"/>
  <c r="C86" i="11"/>
  <c r="W85" i="11"/>
  <c r="G85" i="11"/>
  <c r="AA84" i="11"/>
  <c r="K84" i="11"/>
  <c r="C84" i="11"/>
  <c r="W83" i="11"/>
  <c r="G83" i="11"/>
  <c r="AA82" i="11"/>
  <c r="K82" i="11"/>
  <c r="AE81" i="11"/>
  <c r="O81" i="11"/>
  <c r="AI80" i="11"/>
  <c r="S80" i="11"/>
  <c r="C80" i="11"/>
  <c r="W79" i="11"/>
  <c r="W55" i="11"/>
  <c r="W69" i="11" s="1"/>
  <c r="G55" i="11"/>
  <c r="G72" i="11" s="1"/>
  <c r="G79" i="11"/>
  <c r="K96" i="11"/>
  <c r="G95" i="11"/>
  <c r="S94" i="11"/>
  <c r="K94" i="11"/>
  <c r="O93" i="11"/>
  <c r="S92" i="11"/>
  <c r="C92" i="11"/>
  <c r="S90" i="11"/>
  <c r="AE33" i="11"/>
  <c r="AE50" i="11" s="1"/>
  <c r="O89" i="11"/>
  <c r="O33" i="11"/>
  <c r="O49" i="11" s="1"/>
  <c r="C33" i="11"/>
  <c r="C53" i="11" s="1"/>
  <c r="AE11" i="11"/>
  <c r="AD85" i="11"/>
  <c r="N85" i="11"/>
  <c r="AH84" i="11"/>
  <c r="R84" i="11"/>
  <c r="AL83" i="11"/>
  <c r="N81" i="11"/>
  <c r="C239" i="1"/>
  <c r="AE230" i="1"/>
  <c r="AE231" i="1"/>
  <c r="W230" i="1"/>
  <c r="W231" i="1"/>
  <c r="O230" i="1"/>
  <c r="O231" i="1"/>
  <c r="G230" i="1"/>
  <c r="G231" i="1"/>
  <c r="AI222" i="1"/>
  <c r="AI223" i="1"/>
  <c r="AA222" i="1"/>
  <c r="AA223" i="1"/>
  <c r="S222" i="1"/>
  <c r="S223" i="1"/>
  <c r="K222" i="1"/>
  <c r="K223" i="1"/>
  <c r="C222" i="1"/>
  <c r="C223" i="1"/>
  <c r="AE83" i="11"/>
  <c r="W214" i="1"/>
  <c r="W215" i="1"/>
  <c r="O214" i="1"/>
  <c r="O215" i="1"/>
  <c r="G214" i="1"/>
  <c r="G215" i="1"/>
  <c r="AI207" i="1"/>
  <c r="AA206" i="1"/>
  <c r="AA207" i="1"/>
  <c r="S206" i="1"/>
  <c r="S207" i="1"/>
  <c r="K206" i="1"/>
  <c r="K207" i="1"/>
  <c r="C206" i="1"/>
  <c r="C207" i="1"/>
  <c r="AE198" i="1"/>
  <c r="AE199" i="1"/>
  <c r="W199" i="1"/>
  <c r="O199" i="1"/>
  <c r="G198" i="1"/>
  <c r="G199" i="1"/>
  <c r="AI190" i="1"/>
  <c r="AI191" i="1"/>
  <c r="AA190" i="1"/>
  <c r="AA191" i="1"/>
  <c r="S190" i="1"/>
  <c r="S191" i="1"/>
  <c r="K191" i="1"/>
  <c r="C190" i="1"/>
  <c r="C191" i="1"/>
  <c r="AE182" i="1"/>
  <c r="W181" i="1"/>
  <c r="W182" i="1"/>
  <c r="O182" i="1"/>
  <c r="G182" i="1"/>
  <c r="S11" i="11"/>
  <c r="S30" i="11" s="1"/>
  <c r="K11" i="11"/>
  <c r="K27" i="11" s="1"/>
  <c r="C11" i="11"/>
  <c r="C27" i="11" s="1"/>
  <c r="AL231" i="1"/>
  <c r="AD230" i="1"/>
  <c r="AD231" i="1"/>
  <c r="V231" i="1"/>
  <c r="N230" i="1"/>
  <c r="N231" i="1"/>
  <c r="F231" i="1"/>
  <c r="AH223" i="1"/>
  <c r="Z223" i="1"/>
  <c r="R223" i="1"/>
  <c r="J223" i="1"/>
  <c r="AL215" i="1"/>
  <c r="AD215" i="1"/>
  <c r="V215" i="1"/>
  <c r="N215" i="1"/>
  <c r="F215" i="1"/>
  <c r="AH207" i="1"/>
  <c r="Z207" i="1"/>
  <c r="R206" i="1"/>
  <c r="R207" i="1"/>
  <c r="J207" i="1"/>
  <c r="AL199" i="1"/>
  <c r="AD199" i="1"/>
  <c r="V199" i="1"/>
  <c r="N198" i="1"/>
  <c r="N199" i="1"/>
  <c r="F199" i="1"/>
  <c r="AH191" i="1"/>
  <c r="Z191" i="1"/>
  <c r="R190" i="1"/>
  <c r="R191" i="1"/>
  <c r="J190" i="1"/>
  <c r="J191" i="1"/>
  <c r="AL181" i="1"/>
  <c r="AL182" i="1"/>
  <c r="AD182" i="1"/>
  <c r="V182" i="1"/>
  <c r="N182" i="1"/>
  <c r="F182" i="1"/>
  <c r="V11" i="11"/>
  <c r="V30" i="11" s="1"/>
  <c r="N11" i="11"/>
  <c r="N31" i="11" s="1"/>
  <c r="F11" i="11"/>
  <c r="F31" i="11" s="1"/>
  <c r="AG85" i="11"/>
  <c r="Y85" i="11"/>
  <c r="Q85" i="11"/>
  <c r="I85" i="11"/>
  <c r="AK84" i="11"/>
  <c r="AC84" i="11"/>
  <c r="M84" i="11"/>
  <c r="E84" i="11"/>
  <c r="AG83" i="11"/>
  <c r="Y83" i="11"/>
  <c r="AK82" i="11"/>
  <c r="AC82" i="11"/>
  <c r="U82" i="11"/>
  <c r="M82" i="11"/>
  <c r="E82" i="11"/>
  <c r="AG81" i="11"/>
  <c r="Y81" i="11"/>
  <c r="Q81" i="11"/>
  <c r="I81" i="11"/>
  <c r="AC80" i="11"/>
  <c r="U80" i="11"/>
  <c r="M80" i="11"/>
  <c r="E80" i="11"/>
  <c r="AG79" i="11"/>
  <c r="AG55" i="11"/>
  <c r="AG73" i="11" s="1"/>
  <c r="Y79" i="11"/>
  <c r="Y55" i="11"/>
  <c r="Y71" i="11" s="1"/>
  <c r="Q79" i="11"/>
  <c r="Q55" i="11"/>
  <c r="Q74" i="11" s="1"/>
  <c r="I79" i="11"/>
  <c r="I55" i="11"/>
  <c r="I70" i="11" s="1"/>
  <c r="U96" i="11"/>
  <c r="M96" i="11"/>
  <c r="E96" i="11"/>
  <c r="Q95" i="11"/>
  <c r="I95" i="11"/>
  <c r="U94" i="11"/>
  <c r="M94" i="11"/>
  <c r="E94" i="11"/>
  <c r="Q93" i="11"/>
  <c r="I93" i="11"/>
  <c r="U92" i="11"/>
  <c r="M92" i="11"/>
  <c r="E92" i="11"/>
  <c r="M11" i="11"/>
  <c r="M27" i="11" s="1"/>
  <c r="E11" i="11"/>
  <c r="E30" i="11" s="1"/>
  <c r="AF231" i="1"/>
  <c r="X231" i="1"/>
  <c r="P231" i="1"/>
  <c r="H231" i="1"/>
  <c r="AJ223" i="1"/>
  <c r="AB222" i="1"/>
  <c r="AB223" i="1"/>
  <c r="T223" i="1"/>
  <c r="L222" i="1"/>
  <c r="L223" i="1"/>
  <c r="D222" i="1"/>
  <c r="D223" i="1"/>
  <c r="AF215" i="1"/>
  <c r="X214" i="1"/>
  <c r="X215" i="1"/>
  <c r="P215" i="1"/>
  <c r="H215" i="1"/>
  <c r="AJ206" i="1"/>
  <c r="AJ207" i="1"/>
  <c r="AB206" i="1"/>
  <c r="AB207" i="1"/>
  <c r="T206" i="1"/>
  <c r="T207" i="1"/>
  <c r="L207" i="1"/>
  <c r="D207" i="1"/>
  <c r="AF198" i="1"/>
  <c r="AF199" i="1"/>
  <c r="X199" i="1"/>
  <c r="P198" i="1"/>
  <c r="P199" i="1"/>
  <c r="H199" i="1"/>
  <c r="AJ191" i="1"/>
  <c r="AB191" i="1"/>
  <c r="T191" i="1"/>
  <c r="L191" i="1"/>
  <c r="D191" i="1"/>
  <c r="AF181" i="1"/>
  <c r="AF182" i="1"/>
  <c r="X182" i="1"/>
  <c r="P181" i="1"/>
  <c r="P182" i="1"/>
  <c r="H182" i="1"/>
  <c r="AI85" i="11"/>
  <c r="S85" i="11"/>
  <c r="C85" i="11"/>
  <c r="W84" i="11"/>
  <c r="G84" i="11"/>
  <c r="AA83" i="11"/>
  <c r="K83" i="11"/>
  <c r="AE82" i="11"/>
  <c r="O82" i="11"/>
  <c r="AI81" i="11"/>
  <c r="S81" i="11"/>
  <c r="O80" i="11"/>
  <c r="AI79" i="11"/>
  <c r="AI55" i="11"/>
  <c r="AI68" i="11" s="1"/>
  <c r="S79" i="11"/>
  <c r="S55" i="11"/>
  <c r="S73" i="11" s="1"/>
  <c r="O96" i="11"/>
  <c r="S95" i="11"/>
  <c r="C95" i="11"/>
  <c r="G94" i="11"/>
  <c r="K93" i="11"/>
  <c r="G92" i="11"/>
  <c r="G90" i="11"/>
  <c r="AA33" i="11"/>
  <c r="K89" i="11"/>
  <c r="K33" i="11"/>
  <c r="K51" i="11" s="1"/>
  <c r="AI11" i="11"/>
  <c r="AI88" i="11" s="1"/>
  <c r="C94" i="11"/>
  <c r="AH85" i="11"/>
  <c r="R85" i="11"/>
  <c r="AL84" i="11"/>
  <c r="AD84" i="11"/>
  <c r="N84" i="11"/>
  <c r="AH83" i="11"/>
  <c r="Z83" i="11"/>
  <c r="R83" i="11"/>
  <c r="J83" i="11"/>
  <c r="AL82" i="11"/>
  <c r="AD82" i="11"/>
  <c r="V82" i="11"/>
  <c r="N82" i="11"/>
  <c r="F82" i="11"/>
  <c r="AH81" i="11"/>
  <c r="Z81" i="11"/>
  <c r="R81" i="11"/>
  <c r="J81" i="11"/>
  <c r="AD80" i="11"/>
  <c r="V80" i="11"/>
  <c r="N80" i="11"/>
  <c r="F80" i="11"/>
  <c r="AH55" i="11"/>
  <c r="AH73" i="11" s="1"/>
  <c r="AH79" i="11"/>
  <c r="Z79" i="11"/>
  <c r="Z55" i="11"/>
  <c r="Z74" i="11" s="1"/>
  <c r="R79" i="11"/>
  <c r="R55" i="11"/>
  <c r="R70" i="11" s="1"/>
  <c r="J79" i="11"/>
  <c r="J55" i="11"/>
  <c r="J71" i="11" s="1"/>
  <c r="V96" i="11"/>
  <c r="N96" i="11"/>
  <c r="F96" i="11"/>
  <c r="R95" i="11"/>
  <c r="J95" i="11"/>
  <c r="V94" i="11"/>
  <c r="N94" i="11"/>
  <c r="F94" i="11"/>
  <c r="R93" i="11"/>
  <c r="J93" i="11"/>
  <c r="V92" i="11"/>
  <c r="N92" i="11"/>
  <c r="F92" i="11"/>
  <c r="R90" i="11"/>
  <c r="J90" i="11"/>
  <c r="AL33" i="11"/>
  <c r="AL52" i="11" s="1"/>
  <c r="AD33" i="11"/>
  <c r="AD53" i="11" s="1"/>
  <c r="V89" i="11"/>
  <c r="V33" i="11"/>
  <c r="V51" i="11" s="1"/>
  <c r="N89" i="11"/>
  <c r="N33" i="11"/>
  <c r="N53" i="11" s="1"/>
  <c r="F89" i="11"/>
  <c r="F33" i="11"/>
  <c r="F50" i="11" s="1"/>
  <c r="AH31" i="11"/>
  <c r="AH29" i="11"/>
  <c r="Z29" i="11"/>
  <c r="AH27" i="11"/>
  <c r="AL11" i="11"/>
  <c r="AD11" i="11"/>
  <c r="AG231" i="1"/>
  <c r="Y230" i="1"/>
  <c r="Y231" i="1"/>
  <c r="Q231" i="1"/>
  <c r="I230" i="1"/>
  <c r="I231" i="1"/>
  <c r="AK222" i="1"/>
  <c r="AK223" i="1"/>
  <c r="AC222" i="1"/>
  <c r="AC223" i="1"/>
  <c r="U222" i="1"/>
  <c r="U223" i="1"/>
  <c r="M222" i="1"/>
  <c r="M223" i="1"/>
  <c r="E222" i="1"/>
  <c r="E223" i="1"/>
  <c r="AG215" i="1"/>
  <c r="Y214" i="1"/>
  <c r="Y215" i="1"/>
  <c r="Q215" i="1"/>
  <c r="I215" i="1"/>
  <c r="AK207" i="1"/>
  <c r="AC206" i="1"/>
  <c r="AC207" i="1"/>
  <c r="U207" i="1"/>
  <c r="M207" i="1"/>
  <c r="E207" i="1"/>
  <c r="AG198" i="1"/>
  <c r="AG199" i="1"/>
  <c r="Y199" i="1"/>
  <c r="Q199" i="1"/>
  <c r="I199" i="1"/>
  <c r="AK190" i="1"/>
  <c r="AK191" i="1"/>
  <c r="AC191" i="1"/>
  <c r="U190" i="1"/>
  <c r="U191" i="1"/>
  <c r="M191" i="1"/>
  <c r="E191" i="1"/>
  <c r="AG182" i="1"/>
  <c r="Y181" i="1"/>
  <c r="Y182" i="1"/>
  <c r="Q182" i="1"/>
  <c r="I181" i="1"/>
  <c r="I182" i="1"/>
  <c r="Q90" i="11"/>
  <c r="I90" i="11"/>
  <c r="AK33" i="11"/>
  <c r="AK52" i="11" s="1"/>
  <c r="AC33" i="11"/>
  <c r="AC46" i="11" s="1"/>
  <c r="U89" i="11"/>
  <c r="U33" i="11"/>
  <c r="U51" i="11" s="1"/>
  <c r="M89" i="11"/>
  <c r="M33" i="11"/>
  <c r="M46" i="11" s="1"/>
  <c r="E89" i="11"/>
  <c r="E33" i="11"/>
  <c r="E50" i="11" s="1"/>
  <c r="AK11" i="11"/>
  <c r="AC11" i="11"/>
  <c r="U11" i="11"/>
  <c r="AJ85" i="11"/>
  <c r="AB85" i="11"/>
  <c r="T85" i="11"/>
  <c r="L85" i="11"/>
  <c r="D85" i="11"/>
  <c r="AF84" i="11"/>
  <c r="X84" i="11"/>
  <c r="P84" i="11"/>
  <c r="H84" i="11"/>
  <c r="AJ83" i="11"/>
  <c r="AB83" i="11"/>
  <c r="L83" i="11"/>
  <c r="D83" i="11"/>
  <c r="AF82" i="11"/>
  <c r="X82" i="11"/>
  <c r="P82" i="11"/>
  <c r="H82" i="11"/>
  <c r="AJ81" i="11"/>
  <c r="AB81" i="11"/>
  <c r="T81" i="11"/>
  <c r="L81" i="11"/>
  <c r="D81" i="11"/>
  <c r="AF80" i="11"/>
  <c r="X80" i="11"/>
  <c r="P80" i="11"/>
  <c r="H80" i="11"/>
  <c r="AJ79" i="11"/>
  <c r="AJ55" i="11"/>
  <c r="AJ73" i="11" s="1"/>
  <c r="AB79" i="11"/>
  <c r="AB55" i="11"/>
  <c r="AB74" i="11" s="1"/>
  <c r="T55" i="11"/>
  <c r="T73" i="11" s="1"/>
  <c r="T79" i="11"/>
  <c r="L79" i="11"/>
  <c r="L55" i="11"/>
  <c r="L71" i="11" s="1"/>
  <c r="D55" i="11"/>
  <c r="D68" i="11" s="1"/>
  <c r="D79" i="11"/>
  <c r="P96" i="11"/>
  <c r="H96" i="11"/>
  <c r="T95" i="11"/>
  <c r="L95" i="11"/>
  <c r="D95" i="11"/>
  <c r="P94" i="11"/>
  <c r="H94" i="11"/>
  <c r="T93" i="11"/>
  <c r="L93" i="11"/>
  <c r="P92" i="11"/>
  <c r="H92" i="11"/>
  <c r="T90" i="11"/>
  <c r="L90" i="11"/>
  <c r="D90" i="11"/>
  <c r="AF33" i="11"/>
  <c r="AF53" i="11" s="1"/>
  <c r="X33" i="11"/>
  <c r="X47" i="11" s="1"/>
  <c r="P89" i="11"/>
  <c r="P33" i="11"/>
  <c r="P46" i="11" s="1"/>
  <c r="H89" i="11"/>
  <c r="H33" i="11"/>
  <c r="H53" i="11" s="1"/>
  <c r="AJ11" i="11"/>
  <c r="AB11" i="11"/>
  <c r="L11" i="11"/>
  <c r="D11" i="11"/>
  <c r="D28" i="11" s="1"/>
  <c r="C82" i="2"/>
  <c r="W86" i="2"/>
  <c r="G86" i="2"/>
  <c r="V85" i="2"/>
  <c r="J85" i="2"/>
  <c r="AC84" i="2"/>
  <c r="AF83" i="2"/>
  <c r="X83" i="2"/>
  <c r="P83" i="2"/>
  <c r="H83" i="2"/>
  <c r="AI82" i="2"/>
  <c r="S82" i="2"/>
  <c r="AL81" i="2"/>
  <c r="V81" i="2"/>
  <c r="F81" i="2"/>
  <c r="U80" i="2"/>
  <c r="E80" i="2"/>
  <c r="AF79" i="2"/>
  <c r="AF78" i="2"/>
  <c r="T79" i="2"/>
  <c r="T78" i="2"/>
  <c r="L79" i="2"/>
  <c r="L78" i="2"/>
  <c r="D79" i="2"/>
  <c r="D78" i="2"/>
  <c r="C78" i="2"/>
  <c r="C83" i="2"/>
  <c r="AH86" i="2"/>
  <c r="AJ84" i="2"/>
  <c r="AB84" i="2"/>
  <c r="D84" i="2"/>
  <c r="AE83" i="2"/>
  <c r="K83" i="2"/>
  <c r="J82" i="2"/>
  <c r="AB80" i="2"/>
  <c r="T80" i="2"/>
  <c r="H80" i="2"/>
  <c r="G79" i="2"/>
  <c r="AI78" i="2"/>
  <c r="O78" i="2"/>
  <c r="N86" i="2"/>
  <c r="AI83" i="2"/>
  <c r="F82" i="2"/>
  <c r="L80" i="2"/>
  <c r="C80" i="2"/>
  <c r="C84" i="2"/>
  <c r="AG86" i="2"/>
  <c r="Y86" i="2"/>
  <c r="U86" i="2"/>
  <c r="Q86" i="2"/>
  <c r="M86" i="2"/>
  <c r="I86" i="2"/>
  <c r="AJ85" i="2"/>
  <c r="AB85" i="2"/>
  <c r="X85" i="2"/>
  <c r="T85" i="2"/>
  <c r="P85" i="2"/>
  <c r="L85" i="2"/>
  <c r="D85" i="2"/>
  <c r="AE84" i="2"/>
  <c r="AA84" i="2"/>
  <c r="W84" i="2"/>
  <c r="S84" i="2"/>
  <c r="O84" i="2"/>
  <c r="G78" i="2"/>
  <c r="AC86" i="2"/>
  <c r="AI84" i="2"/>
  <c r="AG81" i="2"/>
  <c r="C86" i="2"/>
  <c r="AI86" i="2"/>
  <c r="S86" i="2"/>
  <c r="AL85" i="2"/>
  <c r="Z85" i="2"/>
  <c r="F85" i="2"/>
  <c r="Y84" i="2"/>
  <c r="M84" i="2"/>
  <c r="I84" i="2"/>
  <c r="AJ83" i="2"/>
  <c r="AB83" i="2"/>
  <c r="T83" i="2"/>
  <c r="L83" i="2"/>
  <c r="D83" i="2"/>
  <c r="AE82" i="2"/>
  <c r="O82" i="2"/>
  <c r="AH81" i="2"/>
  <c r="R81" i="2"/>
  <c r="AK80" i="2"/>
  <c r="Y80" i="2"/>
  <c r="I80" i="2"/>
  <c r="AJ79" i="2"/>
  <c r="AJ78" i="2"/>
  <c r="AB79" i="2"/>
  <c r="AB78" i="2"/>
  <c r="X79" i="2"/>
  <c r="X78" i="2"/>
  <c r="P79" i="2"/>
  <c r="P78" i="2"/>
  <c r="H79" i="2"/>
  <c r="H78" i="2"/>
  <c r="R78" i="2"/>
  <c r="AD86" i="2"/>
  <c r="AK85" i="2"/>
  <c r="AG85" i="2"/>
  <c r="E85" i="2"/>
  <c r="P84" i="2"/>
  <c r="H84" i="2"/>
  <c r="S83" i="2"/>
  <c r="G83" i="2"/>
  <c r="N82" i="2"/>
  <c r="Q81" i="2"/>
  <c r="M81" i="2"/>
  <c r="P80" i="2"/>
  <c r="AE79" i="2"/>
  <c r="AE78" i="2"/>
  <c r="W79" i="2"/>
  <c r="W78" i="2"/>
  <c r="S79" i="2"/>
  <c r="S78" i="2"/>
  <c r="K79" i="2"/>
  <c r="K78" i="2"/>
  <c r="AC85" i="2"/>
  <c r="T84" i="2"/>
  <c r="C81" i="2"/>
  <c r="C85" i="2"/>
  <c r="AJ86" i="2"/>
  <c r="AF86" i="2"/>
  <c r="AB86" i="2"/>
  <c r="X86" i="2"/>
  <c r="T86" i="2"/>
  <c r="P86" i="2"/>
  <c r="L86" i="2"/>
  <c r="H86" i="2"/>
  <c r="D86" i="2"/>
  <c r="AI85" i="2"/>
  <c r="AE85" i="2"/>
  <c r="AA85" i="2"/>
  <c r="W85" i="2"/>
  <c r="S85" i="2"/>
  <c r="O85" i="2"/>
  <c r="K85" i="2"/>
  <c r="G85" i="2"/>
  <c r="AL84" i="2"/>
  <c r="AH84" i="2"/>
  <c r="AD84" i="2"/>
  <c r="Z84" i="2"/>
  <c r="V84" i="2"/>
  <c r="Z78" i="2"/>
  <c r="C79" i="2"/>
  <c r="E86" i="2"/>
  <c r="Q85" i="2"/>
  <c r="W83" i="2"/>
  <c r="AC81" i="2"/>
  <c r="AI79" i="2"/>
  <c r="O79" i="2"/>
  <c r="G84" i="2"/>
  <c r="AH83" i="2"/>
  <c r="Z83" i="2"/>
  <c r="R83" i="2"/>
  <c r="J83" i="2"/>
  <c r="AK82" i="2"/>
  <c r="AC82" i="2"/>
  <c r="U82" i="2"/>
  <c r="M82" i="2"/>
  <c r="E82" i="2"/>
  <c r="AF81" i="2"/>
  <c r="X81" i="2"/>
  <c r="P81" i="2"/>
  <c r="H81" i="2"/>
  <c r="AI80" i="2"/>
  <c r="AA80" i="2"/>
  <c r="S80" i="2"/>
  <c r="K80" i="2"/>
  <c r="AL79" i="2"/>
  <c r="AL78" i="2"/>
  <c r="AD79" i="2"/>
  <c r="AD78" i="2"/>
  <c r="V79" i="2"/>
  <c r="V78" i="2"/>
  <c r="N79" i="2"/>
  <c r="N78" i="2"/>
  <c r="F79" i="2"/>
  <c r="F78" i="2"/>
  <c r="AH78" i="2"/>
  <c r="V83" i="2"/>
  <c r="Y82" i="2"/>
  <c r="AB81" i="2"/>
  <c r="AE80" i="2"/>
  <c r="AH79" i="2"/>
  <c r="R84" i="2"/>
  <c r="N84" i="2"/>
  <c r="J84" i="2"/>
  <c r="F84" i="2"/>
  <c r="AK83" i="2"/>
  <c r="AG83" i="2"/>
  <c r="AC83" i="2"/>
  <c r="Y83" i="2"/>
  <c r="U83" i="2"/>
  <c r="Q83" i="2"/>
  <c r="M83" i="2"/>
  <c r="I83" i="2"/>
  <c r="E83" i="2"/>
  <c r="AJ82" i="2"/>
  <c r="AF82" i="2"/>
  <c r="AB82" i="2"/>
  <c r="X82" i="2"/>
  <c r="T82" i="2"/>
  <c r="P82" i="2"/>
  <c r="L82" i="2"/>
  <c r="H82" i="2"/>
  <c r="D82" i="2"/>
  <c r="AI81" i="2"/>
  <c r="AE81" i="2"/>
  <c r="AA81" i="2"/>
  <c r="W81" i="2"/>
  <c r="S81" i="2"/>
  <c r="O81" i="2"/>
  <c r="K81" i="2"/>
  <c r="G81" i="2"/>
  <c r="AL80" i="2"/>
  <c r="AH80" i="2"/>
  <c r="AD80" i="2"/>
  <c r="Z80" i="2"/>
  <c r="V80" i="2"/>
  <c r="R80" i="2"/>
  <c r="N80" i="2"/>
  <c r="J80" i="2"/>
  <c r="F80" i="2"/>
  <c r="AK79" i="2"/>
  <c r="AK78" i="2"/>
  <c r="AG79" i="2"/>
  <c r="AG78" i="2"/>
  <c r="AC79" i="2"/>
  <c r="AC78" i="2"/>
  <c r="Y79" i="2"/>
  <c r="Y78" i="2"/>
  <c r="U79" i="2"/>
  <c r="U78" i="2"/>
  <c r="Q79" i="2"/>
  <c r="Q78" i="2"/>
  <c r="M79" i="2"/>
  <c r="M78" i="2"/>
  <c r="I79" i="2"/>
  <c r="I78" i="2"/>
  <c r="E79" i="2"/>
  <c r="E78" i="2"/>
  <c r="J78" i="2"/>
  <c r="AD83" i="2"/>
  <c r="AG82" i="2"/>
  <c r="AJ81" i="2"/>
  <c r="D81" i="2"/>
  <c r="G80" i="2"/>
  <c r="J79" i="2"/>
  <c r="D62" i="1"/>
  <c r="L62" i="1"/>
  <c r="T62" i="1"/>
  <c r="V62" i="1"/>
  <c r="H62" i="1"/>
  <c r="P62" i="1"/>
  <c r="C62" i="1"/>
  <c r="K62" i="1"/>
  <c r="S62" i="1"/>
  <c r="E62" i="1"/>
  <c r="I62" i="1"/>
  <c r="M62" i="1"/>
  <c r="Q62" i="1"/>
  <c r="U62" i="1"/>
  <c r="AO55" i="11" l="1"/>
  <c r="Z24" i="11"/>
  <c r="AE70" i="11"/>
  <c r="AN55" i="11"/>
  <c r="AC31" i="11"/>
  <c r="AC88" i="11"/>
  <c r="AD28" i="11"/>
  <c r="AD88" i="11"/>
  <c r="AL28" i="11"/>
  <c r="AL88" i="11"/>
  <c r="AE27" i="11"/>
  <c r="AE88" i="11"/>
  <c r="Y27" i="11"/>
  <c r="Y88" i="11"/>
  <c r="X31" i="11"/>
  <c r="X88" i="11"/>
  <c r="AG30" i="11"/>
  <c r="AG88" i="11"/>
  <c r="AB30" i="11"/>
  <c r="AB88" i="11"/>
  <c r="AF30" i="11"/>
  <c r="AF88" i="11"/>
  <c r="W24" i="11"/>
  <c r="W88" i="11"/>
  <c r="AK31" i="11"/>
  <c r="AK88" i="11"/>
  <c r="AJ30" i="11"/>
  <c r="AJ88" i="11"/>
  <c r="AH25" i="11"/>
  <c r="AH88" i="11"/>
  <c r="T29" i="11"/>
  <c r="G29" i="11"/>
  <c r="Z28" i="11"/>
  <c r="I25" i="11"/>
  <c r="I27" i="11"/>
  <c r="AA46" i="11"/>
  <c r="AD35" i="11"/>
  <c r="AA68" i="11"/>
  <c r="AD57" i="11"/>
  <c r="AA30" i="11"/>
  <c r="AD13" i="11"/>
  <c r="T31" i="11"/>
  <c r="Q27" i="11"/>
  <c r="Q29" i="11"/>
  <c r="T28" i="11"/>
  <c r="Q31" i="11"/>
  <c r="I31" i="11"/>
  <c r="Z27" i="11"/>
  <c r="AH28" i="11"/>
  <c r="W28" i="11"/>
  <c r="G31" i="11"/>
  <c r="J12" i="11"/>
  <c r="W26" i="11"/>
  <c r="G26" i="11"/>
  <c r="AB47" i="11"/>
  <c r="P69" i="11"/>
  <c r="T24" i="11"/>
  <c r="P30" i="11"/>
  <c r="I29" i="11"/>
  <c r="I30" i="11"/>
  <c r="R31" i="11"/>
  <c r="G25" i="11"/>
  <c r="AH26" i="11"/>
  <c r="AG31" i="11"/>
  <c r="Q25" i="11"/>
  <c r="AG29" i="11"/>
  <c r="T25" i="11"/>
  <c r="Q24" i="11"/>
  <c r="AI52" i="11"/>
  <c r="K69" i="11"/>
  <c r="E71" i="11"/>
  <c r="P24" i="11"/>
  <c r="R50" i="11"/>
  <c r="Z26" i="11"/>
  <c r="R47" i="11"/>
  <c r="AL71" i="11"/>
  <c r="Q47" i="11"/>
  <c r="L50" i="11"/>
  <c r="P71" i="11"/>
  <c r="R28" i="11"/>
  <c r="AA27" i="11"/>
  <c r="R26" i="11"/>
  <c r="P26" i="11"/>
  <c r="AG26" i="11"/>
  <c r="Z141" i="1"/>
  <c r="AG27" i="11"/>
  <c r="R29" i="11"/>
  <c r="AG24" i="11"/>
  <c r="R27" i="11"/>
  <c r="P29" i="11"/>
  <c r="AG28" i="11"/>
  <c r="L52" i="11"/>
  <c r="V28" i="11"/>
  <c r="L47" i="11"/>
  <c r="AB52" i="11"/>
  <c r="P73" i="11"/>
  <c r="G49" i="11"/>
  <c r="AE29" i="11"/>
  <c r="Z50" i="11"/>
  <c r="Z47" i="11"/>
  <c r="AE53" i="11"/>
  <c r="AE49" i="11"/>
  <c r="AL222" i="1"/>
  <c r="Z222" i="1"/>
  <c r="D214" i="1"/>
  <c r="O206" i="1"/>
  <c r="AF28" i="11"/>
  <c r="Q52" i="11"/>
  <c r="AK71" i="11"/>
  <c r="E73" i="11"/>
  <c r="AK73" i="11"/>
  <c r="G27" i="11"/>
  <c r="G30" i="11"/>
  <c r="Q30" i="11"/>
  <c r="AH30" i="11"/>
  <c r="T27" i="11"/>
  <c r="AH24" i="11"/>
  <c r="M28" i="11"/>
  <c r="F30" i="11"/>
  <c r="R52" i="11"/>
  <c r="AA72" i="11"/>
  <c r="E69" i="11"/>
  <c r="U71" i="11"/>
  <c r="AL72" i="11"/>
  <c r="T30" i="11"/>
  <c r="Q28" i="11"/>
  <c r="G28" i="11"/>
  <c r="AL73" i="11"/>
  <c r="W51" i="11"/>
  <c r="Q50" i="11"/>
  <c r="AI49" i="11"/>
  <c r="X28" i="11"/>
  <c r="D52" i="11"/>
  <c r="T52" i="11"/>
  <c r="Y31" i="11"/>
  <c r="G51" i="11"/>
  <c r="Y50" i="11"/>
  <c r="R25" i="11"/>
  <c r="P25" i="11"/>
  <c r="AG25" i="11"/>
  <c r="H28" i="11"/>
  <c r="H30" i="11"/>
  <c r="E28" i="11"/>
  <c r="Z52" i="11"/>
  <c r="G52" i="11"/>
  <c r="P27" i="11"/>
  <c r="P31" i="11"/>
  <c r="R30" i="11"/>
  <c r="R12" i="11"/>
  <c r="T50" i="11"/>
  <c r="H69" i="11"/>
  <c r="X69" i="11"/>
  <c r="F69" i="11"/>
  <c r="K71" i="11"/>
  <c r="D47" i="11"/>
  <c r="T47" i="11"/>
  <c r="H73" i="11"/>
  <c r="X73" i="11"/>
  <c r="Y47" i="11"/>
  <c r="F71" i="11"/>
  <c r="O53" i="11"/>
  <c r="K72" i="11"/>
  <c r="Y52" i="11"/>
  <c r="AJ190" i="1"/>
  <c r="D46" i="11"/>
  <c r="Z49" i="11"/>
  <c r="Q12" i="11"/>
  <c r="AL68" i="11"/>
  <c r="P230" i="1"/>
  <c r="I47" i="11"/>
  <c r="AD71" i="11"/>
  <c r="N73" i="11"/>
  <c r="S52" i="11"/>
  <c r="O69" i="11"/>
  <c r="O71" i="11"/>
  <c r="W73" i="11"/>
  <c r="I50" i="11"/>
  <c r="I52" i="11"/>
  <c r="Y74" i="11"/>
  <c r="W27" i="11"/>
  <c r="W29" i="11"/>
  <c r="W30" i="11"/>
  <c r="O70" i="11"/>
  <c r="C73" i="11"/>
  <c r="AA73" i="11"/>
  <c r="C75" i="11"/>
  <c r="X29" i="11"/>
  <c r="I28" i="11"/>
  <c r="M181" i="1"/>
  <c r="Z30" i="11"/>
  <c r="G46" i="11"/>
  <c r="W31" i="11"/>
  <c r="S51" i="11"/>
  <c r="X30" i="11"/>
  <c r="D70" i="11"/>
  <c r="Y198" i="1"/>
  <c r="F28" i="11"/>
  <c r="Z31" i="11"/>
  <c r="G47" i="11"/>
  <c r="M69" i="11"/>
  <c r="F181" i="1"/>
  <c r="AH190" i="1"/>
  <c r="AA28" i="11"/>
  <c r="AA31" i="11"/>
  <c r="S47" i="11"/>
  <c r="S49" i="11"/>
  <c r="K73" i="11"/>
  <c r="AB51" i="11"/>
  <c r="U214" i="1"/>
  <c r="S53" i="11"/>
  <c r="P190" i="1"/>
  <c r="X222" i="1"/>
  <c r="AA29" i="11"/>
  <c r="W25" i="11"/>
  <c r="J25" i="11"/>
  <c r="M30" i="11"/>
  <c r="N30" i="11"/>
  <c r="AH52" i="11"/>
  <c r="AD69" i="11"/>
  <c r="N71" i="11"/>
  <c r="AI70" i="11"/>
  <c r="AE71" i="11"/>
  <c r="X230" i="1"/>
  <c r="M73" i="11"/>
  <c r="N74" i="11"/>
  <c r="AF74" i="11"/>
  <c r="J28" i="11"/>
  <c r="J30" i="11"/>
  <c r="Z46" i="11"/>
  <c r="AI51" i="11"/>
  <c r="H206" i="1"/>
  <c r="W222" i="1"/>
  <c r="O24" i="11"/>
  <c r="J31" i="11"/>
  <c r="AH12" i="11"/>
  <c r="AF69" i="11"/>
  <c r="AF71" i="11"/>
  <c r="AF73" i="11"/>
  <c r="AH47" i="11"/>
  <c r="N69" i="11"/>
  <c r="AD73" i="11"/>
  <c r="G68" i="11"/>
  <c r="AF70" i="11"/>
  <c r="Z12" i="11"/>
  <c r="AK46" i="11"/>
  <c r="Q181" i="1"/>
  <c r="AG181" i="1"/>
  <c r="N28" i="11"/>
  <c r="AL30" i="11"/>
  <c r="G73" i="11"/>
  <c r="AH206" i="1"/>
  <c r="K28" i="11"/>
  <c r="W198" i="1"/>
  <c r="AI206" i="1"/>
  <c r="N70" i="11"/>
  <c r="AD74" i="11"/>
  <c r="AI47" i="11"/>
  <c r="Q46" i="11"/>
  <c r="AC230" i="1"/>
  <c r="AD72" i="11"/>
  <c r="AI53" i="11"/>
  <c r="AJ214" i="1"/>
  <c r="AJ230" i="1"/>
  <c r="I26" i="11"/>
  <c r="Y25" i="11"/>
  <c r="D29" i="11"/>
  <c r="H46" i="11"/>
  <c r="AJ50" i="11"/>
  <c r="AJ68" i="11"/>
  <c r="AJ70" i="11"/>
  <c r="Y29" i="11"/>
  <c r="AK30" i="11"/>
  <c r="AG47" i="11"/>
  <c r="AH50" i="11"/>
  <c r="V69" i="11"/>
  <c r="AH70" i="11"/>
  <c r="R74" i="11"/>
  <c r="T190" i="1"/>
  <c r="D206" i="1"/>
  <c r="AC69" i="11"/>
  <c r="AC73" i="11"/>
  <c r="V181" i="1"/>
  <c r="J222" i="1"/>
  <c r="O27" i="11"/>
  <c r="C49" i="11"/>
  <c r="C69" i="11"/>
  <c r="AF29" i="11"/>
  <c r="AF31" i="11"/>
  <c r="Y28" i="11"/>
  <c r="Y30" i="11"/>
  <c r="M198" i="1"/>
  <c r="AK214" i="1"/>
  <c r="Y222" i="1"/>
  <c r="F72" i="11"/>
  <c r="AF190" i="1"/>
  <c r="X206" i="1"/>
  <c r="H222" i="1"/>
  <c r="F222" i="1"/>
  <c r="S46" i="11"/>
  <c r="J26" i="11"/>
  <c r="Y24" i="11"/>
  <c r="H49" i="11"/>
  <c r="P51" i="11"/>
  <c r="AJ47" i="11"/>
  <c r="AJ72" i="11"/>
  <c r="E46" i="11"/>
  <c r="I198" i="1"/>
  <c r="M206" i="1"/>
  <c r="AD30" i="11"/>
  <c r="J47" i="11"/>
  <c r="J52" i="11"/>
  <c r="AH74" i="11"/>
  <c r="W47" i="11"/>
  <c r="C52" i="11"/>
  <c r="C74" i="11"/>
  <c r="H181" i="1"/>
  <c r="X181" i="1"/>
  <c r="D190" i="1"/>
  <c r="L206" i="1"/>
  <c r="AG50" i="11"/>
  <c r="Y68" i="11"/>
  <c r="AC71" i="11"/>
  <c r="Y72" i="11"/>
  <c r="AL198" i="1"/>
  <c r="AD214" i="1"/>
  <c r="K31" i="11"/>
  <c r="G181" i="1"/>
  <c r="AE72" i="11"/>
  <c r="X72" i="11"/>
  <c r="L181" i="1"/>
  <c r="AC68" i="11"/>
  <c r="AC70" i="11"/>
  <c r="Z214" i="1"/>
  <c r="AD222" i="1"/>
  <c r="O28" i="11"/>
  <c r="O31" i="11"/>
  <c r="O26" i="11"/>
  <c r="J24" i="11"/>
  <c r="Y26" i="11"/>
  <c r="Q70" i="11"/>
  <c r="H71" i="11"/>
  <c r="J27" i="11"/>
  <c r="J29" i="11"/>
  <c r="F46" i="11"/>
  <c r="J50" i="11"/>
  <c r="F51" i="11"/>
  <c r="Z68" i="11"/>
  <c r="AH68" i="11"/>
  <c r="V71" i="11"/>
  <c r="Z72" i="11"/>
  <c r="AG52" i="11"/>
  <c r="U69" i="11"/>
  <c r="Z190" i="1"/>
  <c r="F198" i="1"/>
  <c r="V198" i="1"/>
  <c r="N214" i="1"/>
  <c r="O29" i="11"/>
  <c r="O181" i="1"/>
  <c r="AE181" i="1"/>
  <c r="K190" i="1"/>
  <c r="W52" i="11"/>
  <c r="AA71" i="11"/>
  <c r="Y12" i="11"/>
  <c r="AJ46" i="11"/>
  <c r="Y190" i="1"/>
  <c r="I206" i="1"/>
  <c r="E214" i="1"/>
  <c r="M230" i="1"/>
  <c r="AH46" i="11"/>
  <c r="AH51" i="11"/>
  <c r="F68" i="11"/>
  <c r="O30" i="11"/>
  <c r="W46" i="11"/>
  <c r="AA69" i="11"/>
  <c r="C71" i="11"/>
  <c r="D181" i="1"/>
  <c r="T214" i="1"/>
  <c r="L230" i="1"/>
  <c r="U68" i="11"/>
  <c r="K230" i="1"/>
  <c r="C68" i="11"/>
  <c r="Z25" i="11"/>
  <c r="P12" i="11"/>
  <c r="L12" i="11"/>
  <c r="L26" i="11"/>
  <c r="L24" i="11"/>
  <c r="L25" i="11"/>
  <c r="L27" i="11"/>
  <c r="L31" i="11"/>
  <c r="H34" i="11"/>
  <c r="H88" i="11"/>
  <c r="H48" i="11"/>
  <c r="P52" i="11"/>
  <c r="P34" i="11"/>
  <c r="P88" i="11"/>
  <c r="P48" i="11"/>
  <c r="X46" i="11"/>
  <c r="P49" i="11"/>
  <c r="AF49" i="11"/>
  <c r="H51" i="11"/>
  <c r="X51" i="11"/>
  <c r="P53" i="11"/>
  <c r="D78" i="11"/>
  <c r="D56" i="11"/>
  <c r="D75" i="11"/>
  <c r="T68" i="11"/>
  <c r="AB56" i="11"/>
  <c r="AB78" i="11"/>
  <c r="AB75" i="11"/>
  <c r="AK28" i="11"/>
  <c r="AC30" i="11"/>
  <c r="U46" i="11"/>
  <c r="AC34" i="11"/>
  <c r="AC48" i="11"/>
  <c r="M190" i="1"/>
  <c r="AC190" i="1"/>
  <c r="E206" i="1"/>
  <c r="U206" i="1"/>
  <c r="AK206" i="1"/>
  <c r="Q214" i="1"/>
  <c r="AG214" i="1"/>
  <c r="AL12" i="11"/>
  <c r="AL26" i="11"/>
  <c r="AL24" i="11"/>
  <c r="AL25" i="11"/>
  <c r="V46" i="11"/>
  <c r="V88" i="11"/>
  <c r="V34" i="11"/>
  <c r="V48" i="11"/>
  <c r="AL46" i="11"/>
  <c r="R68" i="11"/>
  <c r="R78" i="11"/>
  <c r="R56" i="11"/>
  <c r="R75" i="11"/>
  <c r="J70" i="11"/>
  <c r="Z70" i="11"/>
  <c r="R72" i="11"/>
  <c r="AH72" i="11"/>
  <c r="K46" i="11"/>
  <c r="AA34" i="11"/>
  <c r="AA48" i="11"/>
  <c r="AA50" i="11"/>
  <c r="S68" i="11"/>
  <c r="AI56" i="11"/>
  <c r="AI78" i="11"/>
  <c r="AI75" i="11"/>
  <c r="S70" i="11"/>
  <c r="AI74" i="11"/>
  <c r="L190" i="1"/>
  <c r="AB190" i="1"/>
  <c r="H198" i="1"/>
  <c r="X198" i="1"/>
  <c r="P214" i="1"/>
  <c r="AF214" i="1"/>
  <c r="H230" i="1"/>
  <c r="E12" i="11"/>
  <c r="E24" i="11"/>
  <c r="E25" i="11"/>
  <c r="E26" i="11"/>
  <c r="M49" i="11"/>
  <c r="AC49" i="11"/>
  <c r="E51" i="11"/>
  <c r="AK51" i="11"/>
  <c r="M53" i="11"/>
  <c r="AC53" i="11"/>
  <c r="I68" i="11"/>
  <c r="Q72" i="11"/>
  <c r="Q78" i="11"/>
  <c r="Q56" i="11"/>
  <c r="Q75" i="11"/>
  <c r="Y70" i="11"/>
  <c r="AG72" i="11"/>
  <c r="AG74" i="11"/>
  <c r="V12" i="11"/>
  <c r="V26" i="11"/>
  <c r="V24" i="11"/>
  <c r="V25" i="11"/>
  <c r="N181" i="1"/>
  <c r="AD181" i="1"/>
  <c r="F230" i="1"/>
  <c r="V230" i="1"/>
  <c r="AL230" i="1"/>
  <c r="S26" i="11"/>
  <c r="S12" i="11"/>
  <c r="S25" i="11"/>
  <c r="S24" i="11"/>
  <c r="O198" i="1"/>
  <c r="AE12" i="11"/>
  <c r="AE25" i="11"/>
  <c r="AE24" i="11"/>
  <c r="AE26" i="11"/>
  <c r="O46" i="11"/>
  <c r="AE34" i="11"/>
  <c r="AE48" i="11"/>
  <c r="O50" i="11"/>
  <c r="AE52" i="11"/>
  <c r="AA53" i="11"/>
  <c r="G78" i="11"/>
  <c r="G56" i="11"/>
  <c r="G75" i="11"/>
  <c r="AI69" i="11"/>
  <c r="W72" i="11"/>
  <c r="G74" i="11"/>
  <c r="AF25" i="11"/>
  <c r="AF12" i="11"/>
  <c r="AF26" i="11"/>
  <c r="AF24" i="11"/>
  <c r="AF27" i="11"/>
  <c r="AB28" i="11"/>
  <c r="T46" i="11"/>
  <c r="AB50" i="11"/>
  <c r="AB34" i="11"/>
  <c r="AB48" i="11"/>
  <c r="X56" i="11"/>
  <c r="X78" i="11"/>
  <c r="X75" i="11"/>
  <c r="E29" i="11"/>
  <c r="AK29" i="11"/>
  <c r="I88" i="11"/>
  <c r="I34" i="11"/>
  <c r="I48" i="11"/>
  <c r="Y46" i="11"/>
  <c r="AG34" i="11"/>
  <c r="AG48" i="11"/>
  <c r="M47" i="11"/>
  <c r="AC47" i="11"/>
  <c r="E181" i="1"/>
  <c r="Q190" i="1"/>
  <c r="F27" i="11"/>
  <c r="AL27" i="11"/>
  <c r="AL29" i="11"/>
  <c r="AL31" i="11"/>
  <c r="R46" i="11"/>
  <c r="Z34" i="11"/>
  <c r="Z48" i="11"/>
  <c r="R49" i="11"/>
  <c r="AH49" i="11"/>
  <c r="N50" i="11"/>
  <c r="AD50" i="11"/>
  <c r="J51" i="11"/>
  <c r="Z51" i="11"/>
  <c r="F52" i="11"/>
  <c r="V52" i="11"/>
  <c r="F56" i="11"/>
  <c r="F78" i="11"/>
  <c r="F75" i="11"/>
  <c r="AD56" i="11"/>
  <c r="AD78" i="11"/>
  <c r="AD75" i="11"/>
  <c r="N72" i="11"/>
  <c r="G34" i="11"/>
  <c r="G88" i="11"/>
  <c r="G48" i="11"/>
  <c r="O52" i="11"/>
  <c r="O68" i="11"/>
  <c r="W70" i="11"/>
  <c r="S71" i="11"/>
  <c r="O72" i="11"/>
  <c r="AB141" i="1"/>
  <c r="H190" i="1"/>
  <c r="X190" i="1"/>
  <c r="D198" i="1"/>
  <c r="T198" i="1"/>
  <c r="AJ198" i="1"/>
  <c r="P206" i="1"/>
  <c r="AF206" i="1"/>
  <c r="L214" i="1"/>
  <c r="AB214" i="1"/>
  <c r="D230" i="1"/>
  <c r="T230" i="1"/>
  <c r="AG49" i="11"/>
  <c r="M50" i="11"/>
  <c r="AC50" i="11"/>
  <c r="I51" i="11"/>
  <c r="Y51" i="11"/>
  <c r="E52" i="11"/>
  <c r="AC52" i="11"/>
  <c r="I53" i="11"/>
  <c r="E56" i="11"/>
  <c r="E78" i="11"/>
  <c r="E75" i="11"/>
  <c r="N206" i="1"/>
  <c r="AD206" i="1"/>
  <c r="S29" i="11"/>
  <c r="K214" i="1"/>
  <c r="G222" i="1"/>
  <c r="C230" i="1"/>
  <c r="K30" i="11"/>
  <c r="S34" i="11"/>
  <c r="S88" i="11"/>
  <c r="S48" i="11"/>
  <c r="O47" i="11"/>
  <c r="C50" i="11"/>
  <c r="AI50" i="11"/>
  <c r="AE51" i="11"/>
  <c r="AA52" i="11"/>
  <c r="W53" i="11"/>
  <c r="G12" i="11"/>
  <c r="O12" i="11"/>
  <c r="T12" i="11"/>
  <c r="AB12" i="11"/>
  <c r="AB26" i="11"/>
  <c r="AB24" i="11"/>
  <c r="AB25" i="11"/>
  <c r="AB27" i="11"/>
  <c r="AB29" i="11"/>
  <c r="AF51" i="11"/>
  <c r="AF34" i="11"/>
  <c r="AF48" i="11"/>
  <c r="L68" i="11"/>
  <c r="T70" i="11"/>
  <c r="L72" i="11"/>
  <c r="L74" i="11"/>
  <c r="U12" i="11"/>
  <c r="U26" i="11"/>
  <c r="U24" i="11"/>
  <c r="U25" i="11"/>
  <c r="U52" i="11"/>
  <c r="U34" i="11"/>
  <c r="U88" i="11"/>
  <c r="U48" i="11"/>
  <c r="E190" i="1"/>
  <c r="Q198" i="1"/>
  <c r="N46" i="11"/>
  <c r="AL34" i="11"/>
  <c r="AL48" i="11"/>
  <c r="N49" i="11"/>
  <c r="AD49" i="11"/>
  <c r="AL51" i="11"/>
  <c r="J68" i="11"/>
  <c r="AJ12" i="11"/>
  <c r="AI12" i="11"/>
  <c r="AI24" i="11"/>
  <c r="AI26" i="11"/>
  <c r="AI25" i="11"/>
  <c r="K34" i="11"/>
  <c r="K88" i="11"/>
  <c r="K48" i="11"/>
  <c r="S72" i="11"/>
  <c r="S78" i="11"/>
  <c r="S56" i="11"/>
  <c r="S75" i="11"/>
  <c r="M12" i="11"/>
  <c r="M25" i="11"/>
  <c r="M26" i="11"/>
  <c r="M24" i="11"/>
  <c r="I72" i="11"/>
  <c r="I56" i="11"/>
  <c r="I78" i="11"/>
  <c r="I75" i="11"/>
  <c r="AG68" i="11"/>
  <c r="F29" i="11"/>
  <c r="C28" i="11"/>
  <c r="AI28" i="11"/>
  <c r="AI31" i="11"/>
  <c r="R73" i="11"/>
  <c r="O88" i="11"/>
  <c r="O34" i="11"/>
  <c r="O48" i="11"/>
  <c r="W68" i="11"/>
  <c r="AJ28" i="11"/>
  <c r="L46" i="11"/>
  <c r="T34" i="11"/>
  <c r="T88" i="11"/>
  <c r="T48" i="11"/>
  <c r="H47" i="11"/>
  <c r="T49" i="11"/>
  <c r="P50" i="11"/>
  <c r="AF50" i="11"/>
  <c r="L51" i="11"/>
  <c r="H52" i="11"/>
  <c r="AF52" i="11"/>
  <c r="H68" i="11"/>
  <c r="P56" i="11"/>
  <c r="P78" i="11"/>
  <c r="P75" i="11"/>
  <c r="D69" i="11"/>
  <c r="T69" i="11"/>
  <c r="AJ69" i="11"/>
  <c r="P70" i="11"/>
  <c r="AB71" i="11"/>
  <c r="D73" i="11"/>
  <c r="P74" i="11"/>
  <c r="U27" i="11"/>
  <c r="M29" i="11"/>
  <c r="E31" i="11"/>
  <c r="Y48" i="11"/>
  <c r="Y34" i="11"/>
  <c r="N27" i="11"/>
  <c r="N29" i="11"/>
  <c r="R48" i="11"/>
  <c r="R34" i="11"/>
  <c r="R88" i="11"/>
  <c r="F47" i="11"/>
  <c r="V47" i="11"/>
  <c r="AL47" i="11"/>
  <c r="V72" i="11"/>
  <c r="V78" i="11"/>
  <c r="V56" i="11"/>
  <c r="V75" i="11"/>
  <c r="J69" i="11"/>
  <c r="Z69" i="11"/>
  <c r="Z71" i="11"/>
  <c r="Z73" i="11"/>
  <c r="V74" i="11"/>
  <c r="K47" i="11"/>
  <c r="K49" i="11"/>
  <c r="C51" i="11"/>
  <c r="O78" i="11"/>
  <c r="O56" i="11"/>
  <c r="O75" i="11"/>
  <c r="AE69" i="11"/>
  <c r="AE56" i="11"/>
  <c r="AE78" i="11"/>
  <c r="AE75" i="11"/>
  <c r="M78" i="11"/>
  <c r="M75" i="11"/>
  <c r="AK69" i="11"/>
  <c r="AK78" i="11"/>
  <c r="AK56" i="11"/>
  <c r="AK75" i="11"/>
  <c r="Q69" i="11"/>
  <c r="AG69" i="11"/>
  <c r="M70" i="11"/>
  <c r="I71" i="11"/>
  <c r="E72" i="11"/>
  <c r="AK72" i="11"/>
  <c r="Q73" i="11"/>
  <c r="M74" i="11"/>
  <c r="J230" i="1"/>
  <c r="AI27" i="11"/>
  <c r="AE28" i="11"/>
  <c r="S181" i="1"/>
  <c r="AI181" i="1"/>
  <c r="K198" i="1"/>
  <c r="AA198" i="1"/>
  <c r="AA230" i="1"/>
  <c r="V73" i="11"/>
  <c r="K68" i="11"/>
  <c r="AA56" i="11"/>
  <c r="AA78" i="11"/>
  <c r="AA75" i="11"/>
  <c r="K70" i="11"/>
  <c r="G71" i="11"/>
  <c r="C72" i="11"/>
  <c r="O73" i="11"/>
  <c r="AJ24" i="11"/>
  <c r="AJ25" i="11"/>
  <c r="AJ26" i="11"/>
  <c r="AJ27" i="11"/>
  <c r="AJ29" i="11"/>
  <c r="AB31" i="11"/>
  <c r="X34" i="11"/>
  <c r="X48" i="11"/>
  <c r="AF46" i="11"/>
  <c r="X49" i="11"/>
  <c r="X53" i="11"/>
  <c r="M56" i="11"/>
  <c r="L56" i="11"/>
  <c r="L78" i="11"/>
  <c r="L75" i="11"/>
  <c r="T72" i="11"/>
  <c r="T56" i="11"/>
  <c r="T78" i="11"/>
  <c r="T75" i="11"/>
  <c r="AC12" i="11"/>
  <c r="AC25" i="11"/>
  <c r="AC24" i="11"/>
  <c r="AC26" i="11"/>
  <c r="U28" i="11"/>
  <c r="M34" i="11"/>
  <c r="M88" i="11"/>
  <c r="M48" i="11"/>
  <c r="I214" i="1"/>
  <c r="Q230" i="1"/>
  <c r="AG230" i="1"/>
  <c r="N88" i="11"/>
  <c r="N34" i="11"/>
  <c r="N48" i="11"/>
  <c r="AD46" i="11"/>
  <c r="AD34" i="11"/>
  <c r="AD48" i="11"/>
  <c r="J56" i="11"/>
  <c r="J78" i="11"/>
  <c r="J75" i="11"/>
  <c r="J72" i="11"/>
  <c r="K50" i="11"/>
  <c r="E49" i="11"/>
  <c r="U49" i="11"/>
  <c r="M51" i="11"/>
  <c r="AC51" i="11"/>
  <c r="E53" i="11"/>
  <c r="U53" i="11"/>
  <c r="AK53" i="11"/>
  <c r="AG56" i="11"/>
  <c r="AG78" i="11"/>
  <c r="AG75" i="11"/>
  <c r="AG70" i="11"/>
  <c r="I74" i="11"/>
  <c r="F12" i="11"/>
  <c r="F26" i="11"/>
  <c r="F24" i="11"/>
  <c r="F25" i="11"/>
  <c r="C30" i="11"/>
  <c r="C31" i="11"/>
  <c r="C24" i="11"/>
  <c r="C25" i="11"/>
  <c r="C26" i="11"/>
  <c r="AA51" i="11"/>
  <c r="K53" i="11"/>
  <c r="W56" i="11"/>
  <c r="W78" i="11"/>
  <c r="W75" i="11"/>
  <c r="S69" i="11"/>
  <c r="W74" i="11"/>
  <c r="H12" i="11"/>
  <c r="H25" i="11"/>
  <c r="H24" i="11"/>
  <c r="H26" i="11"/>
  <c r="L28" i="11"/>
  <c r="H29" i="11"/>
  <c r="L30" i="11"/>
  <c r="H31" i="11"/>
  <c r="L88" i="11"/>
  <c r="L34" i="11"/>
  <c r="L48" i="11"/>
  <c r="H56" i="11"/>
  <c r="H78" i="11"/>
  <c r="H75" i="11"/>
  <c r="AC27" i="11"/>
  <c r="U29" i="11"/>
  <c r="M31" i="11"/>
  <c r="Q88" i="11"/>
  <c r="Q34" i="11"/>
  <c r="Q48" i="11"/>
  <c r="E47" i="11"/>
  <c r="U47" i="11"/>
  <c r="AK47" i="11"/>
  <c r="V27" i="11"/>
  <c r="V29" i="11"/>
  <c r="J34" i="11"/>
  <c r="J88" i="11"/>
  <c r="J48" i="11"/>
  <c r="J49" i="11"/>
  <c r="V50" i="11"/>
  <c r="AL50" i="11"/>
  <c r="R51" i="11"/>
  <c r="N52" i="11"/>
  <c r="AD52" i="11"/>
  <c r="J53" i="11"/>
  <c r="N78" i="11"/>
  <c r="N56" i="11"/>
  <c r="N75" i="11"/>
  <c r="AE30" i="11"/>
  <c r="G70" i="11"/>
  <c r="AI71" i="11"/>
  <c r="AI73" i="11"/>
  <c r="AE74" i="11"/>
  <c r="I49" i="11"/>
  <c r="Y49" i="11"/>
  <c r="U50" i="11"/>
  <c r="AK50" i="11"/>
  <c r="Q51" i="11"/>
  <c r="AG51" i="11"/>
  <c r="M52" i="11"/>
  <c r="Q53" i="11"/>
  <c r="AG53" i="11"/>
  <c r="R181" i="1"/>
  <c r="Z198" i="1"/>
  <c r="F206" i="1"/>
  <c r="V206" i="1"/>
  <c r="AL206" i="1"/>
  <c r="AH214" i="1"/>
  <c r="N222" i="1"/>
  <c r="C29" i="11"/>
  <c r="AI29" i="11"/>
  <c r="AE31" i="11"/>
  <c r="C214" i="1"/>
  <c r="AI34" i="11"/>
  <c r="AI48" i="11"/>
  <c r="AE47" i="11"/>
  <c r="O51" i="11"/>
  <c r="K52" i="11"/>
  <c r="G53" i="11"/>
  <c r="K56" i="11"/>
  <c r="K78" i="11"/>
  <c r="K75" i="11"/>
  <c r="I12" i="11"/>
  <c r="D30" i="11"/>
  <c r="D12" i="11"/>
  <c r="D24" i="11"/>
  <c r="D25" i="11"/>
  <c r="D26" i="11"/>
  <c r="D27" i="11"/>
  <c r="L29" i="11"/>
  <c r="D31" i="11"/>
  <c r="AJ31" i="11"/>
  <c r="AB68" i="11"/>
  <c r="AJ56" i="11"/>
  <c r="AJ78" i="11"/>
  <c r="AJ75" i="11"/>
  <c r="L70" i="11"/>
  <c r="AB70" i="11"/>
  <c r="D72" i="11"/>
  <c r="AB72" i="11"/>
  <c r="D74" i="11"/>
  <c r="T74" i="11"/>
  <c r="AJ74" i="11"/>
  <c r="AK12" i="11"/>
  <c r="AK26" i="11"/>
  <c r="AK24" i="11"/>
  <c r="AK25" i="11"/>
  <c r="AC28" i="11"/>
  <c r="U30" i="11"/>
  <c r="E88" i="11"/>
  <c r="E34" i="11"/>
  <c r="E48" i="11"/>
  <c r="AK34" i="11"/>
  <c r="AK48" i="11"/>
  <c r="AD31" i="11"/>
  <c r="AD12" i="11"/>
  <c r="AD24" i="11"/>
  <c r="AD25" i="11"/>
  <c r="AD26" i="11"/>
  <c r="F34" i="11"/>
  <c r="F88" i="11"/>
  <c r="F48" i="11"/>
  <c r="F49" i="11"/>
  <c r="V49" i="11"/>
  <c r="AL49" i="11"/>
  <c r="N51" i="11"/>
  <c r="AD51" i="11"/>
  <c r="F53" i="11"/>
  <c r="V53" i="11"/>
  <c r="AL53" i="11"/>
  <c r="Z56" i="11"/>
  <c r="Z78" i="11"/>
  <c r="Z75" i="11"/>
  <c r="AH78" i="11"/>
  <c r="AH56" i="11"/>
  <c r="AH75" i="11"/>
  <c r="AI30" i="11"/>
  <c r="S74" i="11"/>
  <c r="H214" i="1"/>
  <c r="T222" i="1"/>
  <c r="AJ222" i="1"/>
  <c r="AF230" i="1"/>
  <c r="AK49" i="11"/>
  <c r="Q68" i="11"/>
  <c r="Y78" i="11"/>
  <c r="Y56" i="11"/>
  <c r="Y75" i="11"/>
  <c r="N12" i="11"/>
  <c r="N25" i="11"/>
  <c r="N24" i="11"/>
  <c r="N26" i="11"/>
  <c r="AD198" i="1"/>
  <c r="J206" i="1"/>
  <c r="Z206" i="1"/>
  <c r="F214" i="1"/>
  <c r="V214" i="1"/>
  <c r="AL214" i="1"/>
  <c r="R222" i="1"/>
  <c r="AH222" i="1"/>
  <c r="K12" i="11"/>
  <c r="K26" i="11"/>
  <c r="K24" i="11"/>
  <c r="K25" i="11"/>
  <c r="S28" i="11"/>
  <c r="S31" i="11"/>
  <c r="C238" i="1"/>
  <c r="C88" i="11"/>
  <c r="C48" i="11"/>
  <c r="C47" i="11"/>
  <c r="C46" i="11"/>
  <c r="AE46" i="11"/>
  <c r="X12" i="11"/>
  <c r="X25" i="11"/>
  <c r="X24" i="11"/>
  <c r="X26" i="11"/>
  <c r="X27" i="11"/>
  <c r="D50" i="11"/>
  <c r="D34" i="11"/>
  <c r="D88" i="11"/>
  <c r="D48" i="11"/>
  <c r="AB46" i="11"/>
  <c r="AJ52" i="11"/>
  <c r="AJ34" i="11"/>
  <c r="AJ48" i="11"/>
  <c r="P47" i="11"/>
  <c r="AF47" i="11"/>
  <c r="L49" i="11"/>
  <c r="AB49" i="11"/>
  <c r="H50" i="11"/>
  <c r="X50" i="11"/>
  <c r="D51" i="11"/>
  <c r="AJ51" i="11"/>
  <c r="X52" i="11"/>
  <c r="D53" i="11"/>
  <c r="T53" i="11"/>
  <c r="AJ53" i="11"/>
  <c r="X68" i="11"/>
  <c r="AF78" i="11"/>
  <c r="AF56" i="11"/>
  <c r="AF75" i="11"/>
  <c r="L69" i="11"/>
  <c r="AB69" i="11"/>
  <c r="H70" i="11"/>
  <c r="X70" i="11"/>
  <c r="D71" i="11"/>
  <c r="T71" i="11"/>
  <c r="AJ71" i="11"/>
  <c r="P72" i="11"/>
  <c r="AF72" i="11"/>
  <c r="L73" i="11"/>
  <c r="AB73" i="11"/>
  <c r="H74" i="11"/>
  <c r="X74" i="11"/>
  <c r="E27" i="11"/>
  <c r="AK27" i="11"/>
  <c r="AC29" i="11"/>
  <c r="U31" i="11"/>
  <c r="E198" i="1"/>
  <c r="U198" i="1"/>
  <c r="AK198" i="1"/>
  <c r="M214" i="1"/>
  <c r="AC214" i="1"/>
  <c r="I222" i="1"/>
  <c r="E230" i="1"/>
  <c r="U230" i="1"/>
  <c r="AK230" i="1"/>
  <c r="AD27" i="11"/>
  <c r="AD29" i="11"/>
  <c r="V31" i="11"/>
  <c r="AH48" i="11"/>
  <c r="AH34" i="11"/>
  <c r="N47" i="11"/>
  <c r="AD47" i="11"/>
  <c r="AD68" i="11"/>
  <c r="AL78" i="11"/>
  <c r="AL56" i="11"/>
  <c r="AL75" i="11"/>
  <c r="R69" i="11"/>
  <c r="AH69" i="11"/>
  <c r="V70" i="11"/>
  <c r="AL70" i="11"/>
  <c r="R71" i="11"/>
  <c r="AH71" i="11"/>
  <c r="J73" i="11"/>
  <c r="F74" i="11"/>
  <c r="AL74" i="11"/>
  <c r="W34" i="11"/>
  <c r="W48" i="11"/>
  <c r="AA47" i="11"/>
  <c r="AA49" i="11"/>
  <c r="W50" i="11"/>
  <c r="AE68" i="11"/>
  <c r="P222" i="1"/>
  <c r="AF222" i="1"/>
  <c r="AB230" i="1"/>
  <c r="M68" i="11"/>
  <c r="U73" i="11"/>
  <c r="U56" i="11"/>
  <c r="U78" i="11"/>
  <c r="U75" i="11"/>
  <c r="AC56" i="11"/>
  <c r="AC78" i="11"/>
  <c r="AC75" i="11"/>
  <c r="I69" i="11"/>
  <c r="Y69" i="11"/>
  <c r="E70" i="11"/>
  <c r="U70" i="11"/>
  <c r="AK70" i="11"/>
  <c r="Q71" i="11"/>
  <c r="AG71" i="11"/>
  <c r="M72" i="11"/>
  <c r="AC72" i="11"/>
  <c r="I73" i="11"/>
  <c r="Y73" i="11"/>
  <c r="E74" i="11"/>
  <c r="U74" i="11"/>
  <c r="AK74" i="11"/>
  <c r="J181" i="1"/>
  <c r="Z181" i="1"/>
  <c r="F190" i="1"/>
  <c r="S27" i="11"/>
  <c r="K29" i="11"/>
  <c r="AA141" i="1"/>
  <c r="K181" i="1"/>
  <c r="S198" i="1"/>
  <c r="AI198" i="1"/>
  <c r="F73" i="11"/>
  <c r="J74" i="11"/>
  <c r="AA26" i="11"/>
  <c r="AA12" i="11"/>
  <c r="AA24" i="11"/>
  <c r="AA25" i="11"/>
  <c r="G69" i="11"/>
  <c r="C70" i="11"/>
  <c r="AA70" i="11"/>
  <c r="W71" i="11"/>
  <c r="AI72" i="11"/>
  <c r="AE73" i="11"/>
  <c r="AA74" i="11"/>
  <c r="W12" i="11"/>
  <c r="AG12" i="11"/>
  <c r="V70" i="1"/>
  <c r="R70" i="1"/>
  <c r="N70" i="1"/>
  <c r="J70" i="1"/>
  <c r="F70" i="1"/>
  <c r="V54" i="1"/>
  <c r="U54" i="1"/>
  <c r="T54" i="1"/>
  <c r="R54" i="1"/>
  <c r="Q54" i="1"/>
  <c r="P54" i="1"/>
  <c r="N54" i="1"/>
  <c r="M54" i="1"/>
  <c r="L54" i="1"/>
  <c r="J54" i="1"/>
  <c r="I54" i="1"/>
  <c r="H54" i="1"/>
  <c r="F54" i="1"/>
  <c r="E54" i="1"/>
  <c r="D54" i="1"/>
  <c r="AK54" i="1"/>
  <c r="AC54" i="1"/>
  <c r="AI9" i="2"/>
  <c r="AH9" i="2"/>
  <c r="AE9" i="2"/>
  <c r="AD9" i="2"/>
  <c r="AA9" i="2"/>
  <c r="Z9" i="2"/>
  <c r="W9" i="2"/>
  <c r="V9" i="2"/>
  <c r="S9" i="2"/>
  <c r="R9" i="2"/>
  <c r="O9" i="2"/>
  <c r="N9" i="2"/>
  <c r="K9" i="2"/>
  <c r="J9" i="2"/>
  <c r="G9" i="2"/>
  <c r="F9" i="2"/>
  <c r="AL6" i="2"/>
  <c r="AI6" i="2"/>
  <c r="AH6" i="2"/>
  <c r="AE6" i="2"/>
  <c r="AD6" i="2"/>
  <c r="AA6" i="2"/>
  <c r="Z6" i="2"/>
  <c r="W6" i="2"/>
  <c r="V6" i="2"/>
  <c r="S6" i="2"/>
  <c r="R6" i="2"/>
  <c r="O6" i="2"/>
  <c r="N6" i="2"/>
  <c r="K6" i="2"/>
  <c r="J6" i="2"/>
  <c r="G6" i="2"/>
  <c r="F6" i="2"/>
  <c r="C54" i="1" l="1"/>
  <c r="G54" i="1"/>
  <c r="K54" i="1"/>
  <c r="O54" i="1"/>
  <c r="S54" i="1"/>
  <c r="E70" i="1"/>
  <c r="I70" i="1"/>
  <c r="M70" i="1"/>
  <c r="Q70" i="1"/>
  <c r="U70" i="1"/>
  <c r="W62" i="1"/>
  <c r="W68" i="1" s="1"/>
  <c r="AE70" i="1"/>
  <c r="AE76" i="1" s="1"/>
  <c r="AJ62" i="1"/>
  <c r="AJ68" i="1" s="1"/>
  <c r="C70" i="1"/>
  <c r="G70" i="1"/>
  <c r="O70" i="1"/>
  <c r="S70" i="1"/>
  <c r="Y70" i="1"/>
  <c r="Y76" i="1" s="1"/>
  <c r="Y62" i="1"/>
  <c r="AC70" i="1"/>
  <c r="AC76" i="1" s="1"/>
  <c r="AC62" i="1"/>
  <c r="AC68" i="1" s="1"/>
  <c r="AG70" i="1"/>
  <c r="AG76" i="1" s="1"/>
  <c r="AG62" i="1"/>
  <c r="AK62" i="1"/>
  <c r="AK67" i="1" s="1"/>
  <c r="AA62" i="1"/>
  <c r="AI70" i="1"/>
  <c r="AI75" i="1" s="1"/>
  <c r="AI62" i="1"/>
  <c r="AI68" i="1" s="1"/>
  <c r="X70" i="1"/>
  <c r="X75" i="1" s="1"/>
  <c r="AF70" i="1"/>
  <c r="AF62" i="1"/>
  <c r="AF68" i="1" s="1"/>
  <c r="K70" i="1"/>
  <c r="AE62" i="1"/>
  <c r="AE67" i="1" s="1"/>
  <c r="AJ70" i="1"/>
  <c r="AJ76" i="1" s="1"/>
  <c r="D70" i="1"/>
  <c r="H70" i="1"/>
  <c r="L70" i="1"/>
  <c r="P70" i="1"/>
  <c r="T70" i="1"/>
  <c r="Z62" i="1"/>
  <c r="Z68" i="1" s="1"/>
  <c r="Z70" i="1"/>
  <c r="Z76" i="1" s="1"/>
  <c r="AD70" i="1"/>
  <c r="AD76" i="1" s="1"/>
  <c r="AH70" i="1"/>
  <c r="AH76" i="1" s="1"/>
  <c r="AL70" i="1"/>
  <c r="AL76" i="1" s="1"/>
  <c r="E6" i="2"/>
  <c r="I6" i="2"/>
  <c r="M6" i="2"/>
  <c r="Q6" i="2"/>
  <c r="U6" i="2"/>
  <c r="Y6" i="2"/>
  <c r="AC6" i="2"/>
  <c r="AG6" i="2"/>
  <c r="AK6" i="2"/>
  <c r="E9" i="2"/>
  <c r="I9" i="2"/>
  <c r="M9" i="2"/>
  <c r="Q9" i="2"/>
  <c r="U9" i="2"/>
  <c r="Y9" i="2"/>
  <c r="AC9" i="2"/>
  <c r="AG9" i="2"/>
  <c r="AK9" i="2"/>
  <c r="D6" i="2"/>
  <c r="H6" i="2"/>
  <c r="L6" i="2"/>
  <c r="P6" i="2"/>
  <c r="T6" i="2"/>
  <c r="X6" i="2"/>
  <c r="AB6" i="2"/>
  <c r="AF6" i="2"/>
  <c r="AJ6" i="2"/>
  <c r="D9" i="2"/>
  <c r="H9" i="2"/>
  <c r="L9" i="2"/>
  <c r="P9" i="2"/>
  <c r="T9" i="2"/>
  <c r="X9" i="2"/>
  <c r="AB9" i="2"/>
  <c r="AF9" i="2"/>
  <c r="AJ9" i="2"/>
  <c r="AL9" i="2"/>
  <c r="X54" i="1"/>
  <c r="X60" i="1" s="1"/>
  <c r="AF54" i="1"/>
  <c r="AF60" i="1" s="1"/>
  <c r="AJ54" i="1"/>
  <c r="AJ60" i="1" s="1"/>
  <c r="X62" i="1"/>
  <c r="X68" i="1" s="1"/>
  <c r="AB70" i="1"/>
  <c r="W54" i="1"/>
  <c r="W60" i="1" s="1"/>
  <c r="AI54" i="1"/>
  <c r="AI60" i="1" s="1"/>
  <c r="W70" i="1"/>
  <c r="W76" i="1" s="1"/>
  <c r="Y54" i="1"/>
  <c r="Y60" i="1" s="1"/>
  <c r="AC59" i="1"/>
  <c r="AC60" i="1"/>
  <c r="AG54" i="1"/>
  <c r="AG60" i="1" s="1"/>
  <c r="AK59" i="1"/>
  <c r="AK60" i="1"/>
  <c r="AK70" i="1"/>
  <c r="AK76" i="1" s="1"/>
  <c r="AA54" i="1"/>
  <c r="AA60" i="1" s="1"/>
  <c r="AE54" i="1"/>
  <c r="AE60" i="1" s="1"/>
  <c r="AA70" i="1"/>
  <c r="AA76" i="1" s="1"/>
  <c r="Z54" i="1"/>
  <c r="Z60" i="1" s="1"/>
  <c r="AD54" i="1"/>
  <c r="AD60" i="1" s="1"/>
  <c r="AH54" i="1"/>
  <c r="AH60" i="1" s="1"/>
  <c r="AL54" i="1"/>
  <c r="AL60" i="1" s="1"/>
  <c r="AD62" i="1"/>
  <c r="AD68" i="1" s="1"/>
  <c r="AH62" i="1"/>
  <c r="AH68" i="1" s="1"/>
  <c r="AL62" i="1"/>
  <c r="AL68" i="1" s="1"/>
  <c r="AA121" i="1"/>
  <c r="AA6" i="1"/>
  <c r="AA5" i="1" s="1"/>
  <c r="AB6" i="1"/>
  <c r="AB5" i="1" s="1"/>
  <c r="AC6" i="1"/>
  <c r="AC5" i="1" s="1"/>
  <c r="AD6" i="1"/>
  <c r="AD5" i="1" s="1"/>
  <c r="AE6" i="1"/>
  <c r="AE5" i="1" s="1"/>
  <c r="AF6" i="1"/>
  <c r="AF5" i="1" s="1"/>
  <c r="AG6" i="1"/>
  <c r="AG5" i="1" s="1"/>
  <c r="AH6" i="1"/>
  <c r="AH5" i="1" s="1"/>
  <c r="AI6" i="1"/>
  <c r="AI5" i="1" s="1"/>
  <c r="AJ6" i="1"/>
  <c r="AJ5" i="1" s="1"/>
  <c r="AK6" i="1"/>
  <c r="AK5" i="1" s="1"/>
  <c r="AL6" i="1"/>
  <c r="AL5" i="1" s="1"/>
  <c r="AH30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C112" i="1"/>
  <c r="AE112" i="1"/>
  <c r="AG112" i="1"/>
  <c r="AI112" i="1"/>
  <c r="AJ112" i="1"/>
  <c r="AJ117" i="1" s="1"/>
  <c r="AK112" i="1"/>
  <c r="AB121" i="1"/>
  <c r="AC121" i="1"/>
  <c r="AD121" i="1"/>
  <c r="AE121" i="1"/>
  <c r="AF121" i="1"/>
  <c r="AG121" i="1"/>
  <c r="AG120" i="1" s="1"/>
  <c r="AH121" i="1"/>
  <c r="AH120" i="1" s="1"/>
  <c r="AH125" i="1" s="1"/>
  <c r="AI121" i="1"/>
  <c r="AJ121" i="1"/>
  <c r="AJ120" i="1" s="1"/>
  <c r="AK121" i="1"/>
  <c r="AK120" i="1" s="1"/>
  <c r="AL121" i="1"/>
  <c r="AL120" i="1" s="1"/>
  <c r="AC136" i="1"/>
  <c r="AD136" i="1"/>
  <c r="AG136" i="1"/>
  <c r="AH136" i="1"/>
  <c r="AH141" i="1" l="1"/>
  <c r="AH142" i="1"/>
  <c r="AD142" i="1"/>
  <c r="AD141" i="1"/>
  <c r="AG141" i="1"/>
  <c r="AG142" i="1"/>
  <c r="AC141" i="1"/>
  <c r="AC142" i="1"/>
  <c r="AI136" i="1"/>
  <c r="AE136" i="1"/>
  <c r="AI120" i="1"/>
  <c r="AI125" i="1" s="1"/>
  <c r="AL112" i="1"/>
  <c r="AL118" i="1" s="1"/>
  <c r="AH112" i="1"/>
  <c r="AH117" i="1" s="1"/>
  <c r="AE68" i="1"/>
  <c r="AG68" i="1"/>
  <c r="AG67" i="1"/>
  <c r="Y68" i="1"/>
  <c r="Y67" i="1"/>
  <c r="AF75" i="1"/>
  <c r="AF76" i="1"/>
  <c r="AE120" i="1"/>
  <c r="AE126" i="1" s="1"/>
  <c r="AL46" i="1"/>
  <c r="AL51" i="1" s="1"/>
  <c r="AD38" i="1"/>
  <c r="AD43" i="1" s="1"/>
  <c r="AJ75" i="1"/>
  <c r="AI11" i="1"/>
  <c r="AE10" i="1"/>
  <c r="AA11" i="1"/>
  <c r="AA68" i="1"/>
  <c r="AA67" i="1"/>
  <c r="X76" i="1"/>
  <c r="AK68" i="1"/>
  <c r="AJ11" i="1"/>
  <c r="AF11" i="1"/>
  <c r="AB11" i="1"/>
  <c r="AI76" i="1"/>
  <c r="AE75" i="1"/>
  <c r="AK75" i="1"/>
  <c r="AL67" i="1"/>
  <c r="AL59" i="1"/>
  <c r="AJ67" i="1"/>
  <c r="AL75" i="1"/>
  <c r="AC67" i="1"/>
  <c r="AD67" i="1"/>
  <c r="AC75" i="1"/>
  <c r="AI67" i="1"/>
  <c r="AI59" i="1"/>
  <c r="AJ59" i="1"/>
  <c r="AD75" i="1"/>
  <c r="AD59" i="1"/>
  <c r="AB62" i="1"/>
  <c r="AB68" i="1" s="1"/>
  <c r="AE59" i="1"/>
  <c r="AB75" i="1"/>
  <c r="AB76" i="1"/>
  <c r="AB54" i="1"/>
  <c r="AB60" i="1" s="1"/>
  <c r="AH75" i="1"/>
  <c r="Z75" i="1"/>
  <c r="AH67" i="1"/>
  <c r="Z67" i="1"/>
  <c r="AH59" i="1"/>
  <c r="Z59" i="1"/>
  <c r="AA75" i="1"/>
  <c r="W67" i="1"/>
  <c r="AA59" i="1"/>
  <c r="AG75" i="1"/>
  <c r="Y75" i="1"/>
  <c r="AG59" i="1"/>
  <c r="Y59" i="1"/>
  <c r="W75" i="1"/>
  <c r="W59" i="1"/>
  <c r="AF67" i="1"/>
  <c r="X67" i="1"/>
  <c r="AF59" i="1"/>
  <c r="X59" i="1"/>
  <c r="AC144" i="1"/>
  <c r="AB120" i="1"/>
  <c r="AB126" i="1" s="1"/>
  <c r="AA112" i="1"/>
  <c r="AA117" i="1" s="1"/>
  <c r="AI46" i="1"/>
  <c r="AE46" i="1"/>
  <c r="AA46" i="1"/>
  <c r="AA51" i="1" s="1"/>
  <c r="AI38" i="1"/>
  <c r="AI43" i="1" s="1"/>
  <c r="AE38" i="1"/>
  <c r="AE43" i="1" s="1"/>
  <c r="AE144" i="1"/>
  <c r="AK46" i="1"/>
  <c r="AK52" i="1" s="1"/>
  <c r="AL144" i="1"/>
  <c r="AH144" i="1"/>
  <c r="AD144" i="1"/>
  <c r="AL136" i="1"/>
  <c r="AC120" i="1"/>
  <c r="AC125" i="1" s="1"/>
  <c r="AB112" i="1"/>
  <c r="AB117" i="1" s="1"/>
  <c r="AJ46" i="1"/>
  <c r="AJ52" i="1" s="1"/>
  <c r="AF46" i="1"/>
  <c r="AB46" i="1"/>
  <c r="AJ38" i="1"/>
  <c r="AJ43" i="1" s="1"/>
  <c r="AF38" i="1"/>
  <c r="AF44" i="1" s="1"/>
  <c r="AA144" i="1"/>
  <c r="AD120" i="1"/>
  <c r="AD125" i="1" s="1"/>
  <c r="AA38" i="1"/>
  <c r="AA43" i="1" s="1"/>
  <c r="AK11" i="1"/>
  <c r="AG10" i="1"/>
  <c r="AC11" i="1"/>
  <c r="AB144" i="1"/>
  <c r="AA128" i="1"/>
  <c r="AG46" i="1"/>
  <c r="AC46" i="1"/>
  <c r="AK38" i="1"/>
  <c r="AK44" i="1" s="1"/>
  <c r="AG38" i="1"/>
  <c r="AG43" i="1" s="1"/>
  <c r="AH126" i="1"/>
  <c r="AJ136" i="1"/>
  <c r="AB38" i="1"/>
  <c r="AB44" i="1" s="1"/>
  <c r="AD11" i="1"/>
  <c r="AH160" i="1"/>
  <c r="AF112" i="1"/>
  <c r="AF117" i="1" s="1"/>
  <c r="AJ118" i="1"/>
  <c r="AL152" i="1"/>
  <c r="AL157" i="1" s="1"/>
  <c r="AH55" i="2"/>
  <c r="AH169" i="1" s="1"/>
  <c r="AH168" i="1" s="1"/>
  <c r="AD55" i="2"/>
  <c r="AD169" i="1" s="1"/>
  <c r="AD168" i="1" s="1"/>
  <c r="AH33" i="2"/>
  <c r="AD11" i="2"/>
  <c r="AD30" i="1"/>
  <c r="AH14" i="1"/>
  <c r="AK136" i="1"/>
  <c r="AE128" i="1"/>
  <c r="AK55" i="2"/>
  <c r="AK169" i="1" s="1"/>
  <c r="AK168" i="1" s="1"/>
  <c r="AG55" i="2"/>
  <c r="AG169" i="1" s="1"/>
  <c r="AG168" i="1" s="1"/>
  <c r="AC55" i="2"/>
  <c r="AC169" i="1" s="1"/>
  <c r="AC168" i="1" s="1"/>
  <c r="AK144" i="1"/>
  <c r="AG144" i="1"/>
  <c r="AK33" i="2"/>
  <c r="AG33" i="2"/>
  <c r="AC33" i="2"/>
  <c r="AC38" i="1"/>
  <c r="AC44" i="1" s="1"/>
  <c r="AK11" i="2"/>
  <c r="AK30" i="1"/>
  <c r="AG11" i="2"/>
  <c r="AG30" i="1"/>
  <c r="AC11" i="2"/>
  <c r="AC30" i="1"/>
  <c r="AK14" i="1"/>
  <c r="AG14" i="1"/>
  <c r="AC14" i="1"/>
  <c r="AK87" i="1"/>
  <c r="AA87" i="1"/>
  <c r="AK79" i="1"/>
  <c r="AK85" i="1" s="1"/>
  <c r="AF14" i="1"/>
  <c r="AL55" i="2"/>
  <c r="AL169" i="1" s="1"/>
  <c r="AL168" i="1" s="1"/>
  <c r="AL33" i="2"/>
  <c r="AH46" i="1"/>
  <c r="AH52" i="1" s="1"/>
  <c r="AL11" i="2"/>
  <c r="AL30" i="1"/>
  <c r="AL29" i="1" s="1"/>
  <c r="AL35" i="1" s="1"/>
  <c r="AL14" i="1"/>
  <c r="AJ55" i="2"/>
  <c r="AJ169" i="1" s="1"/>
  <c r="AJ168" i="1" s="1"/>
  <c r="AF55" i="2"/>
  <c r="AF169" i="1" s="1"/>
  <c r="AF168" i="1" s="1"/>
  <c r="AB55" i="2"/>
  <c r="AB169" i="1" s="1"/>
  <c r="AB168" i="1" s="1"/>
  <c r="AJ144" i="1"/>
  <c r="AF144" i="1"/>
  <c r="AJ33" i="2"/>
  <c r="AF33" i="2"/>
  <c r="AB33" i="2"/>
  <c r="AB79" i="1"/>
  <c r="AB84" i="1" s="1"/>
  <c r="AJ11" i="2"/>
  <c r="AJ30" i="1"/>
  <c r="AF11" i="2"/>
  <c r="AF30" i="1"/>
  <c r="AB11" i="2"/>
  <c r="AB30" i="1"/>
  <c r="AJ14" i="1"/>
  <c r="AJ13" i="1" s="1"/>
  <c r="AB14" i="1"/>
  <c r="AB13" i="1" s="1"/>
  <c r="AJ126" i="1"/>
  <c r="AJ103" i="1"/>
  <c r="AD33" i="2"/>
  <c r="AD46" i="1"/>
  <c r="AH11" i="2"/>
  <c r="AD14" i="1"/>
  <c r="AH29" i="1"/>
  <c r="AH34" i="1" s="1"/>
  <c r="AA120" i="1"/>
  <c r="AI55" i="2"/>
  <c r="AI169" i="1" s="1"/>
  <c r="AI168" i="1" s="1"/>
  <c r="AE55" i="2"/>
  <c r="AE169" i="1" s="1"/>
  <c r="AE168" i="1" s="1"/>
  <c r="AA55" i="2"/>
  <c r="AA169" i="1" s="1"/>
  <c r="AA168" i="1" s="1"/>
  <c r="AI144" i="1"/>
  <c r="AI33" i="2"/>
  <c r="AE33" i="2"/>
  <c r="AA33" i="2"/>
  <c r="AI11" i="2"/>
  <c r="AI30" i="1"/>
  <c r="AE11" i="2"/>
  <c r="AE30" i="1"/>
  <c r="AA11" i="2"/>
  <c r="AA30" i="1"/>
  <c r="AI14" i="1"/>
  <c r="AE14" i="1"/>
  <c r="AA14" i="1"/>
  <c r="AI128" i="1"/>
  <c r="AB103" i="1"/>
  <c r="AB108" i="1" s="1"/>
  <c r="AE87" i="1"/>
  <c r="AE93" i="1" s="1"/>
  <c r="AL125" i="1"/>
  <c r="AL126" i="1"/>
  <c r="AF136" i="1"/>
  <c r="AJ125" i="1"/>
  <c r="AF120" i="1"/>
  <c r="AF125" i="1" s="1"/>
  <c r="AK117" i="1"/>
  <c r="AK118" i="1"/>
  <c r="AG117" i="1"/>
  <c r="AG118" i="1"/>
  <c r="AC117" i="1"/>
  <c r="AC118" i="1"/>
  <c r="AL38" i="1"/>
  <c r="AL44" i="1" s="1"/>
  <c r="AL10" i="1"/>
  <c r="AD112" i="1"/>
  <c r="AD118" i="1" s="1"/>
  <c r="AH38" i="1"/>
  <c r="AH44" i="1" s="1"/>
  <c r="AH11" i="1"/>
  <c r="AK125" i="1"/>
  <c r="AK126" i="1"/>
  <c r="AG125" i="1"/>
  <c r="AG126" i="1"/>
  <c r="AI117" i="1"/>
  <c r="AI118" i="1"/>
  <c r="AE117" i="1"/>
  <c r="AE118" i="1"/>
  <c r="AE125" i="1" l="1"/>
  <c r="AH118" i="1"/>
  <c r="AD44" i="1"/>
  <c r="AA96" i="1"/>
  <c r="AA95" i="1" s="1"/>
  <c r="AA88" i="2"/>
  <c r="AE96" i="1"/>
  <c r="AE95" i="1" s="1"/>
  <c r="AE88" i="2"/>
  <c r="AF96" i="1"/>
  <c r="AF95" i="1" s="1"/>
  <c r="AF88" i="2"/>
  <c r="AL96" i="1"/>
  <c r="AL95" i="1" s="1"/>
  <c r="AL88" i="2"/>
  <c r="AC96" i="1"/>
  <c r="AC95" i="1" s="1"/>
  <c r="AC88" i="2"/>
  <c r="AK96" i="1"/>
  <c r="AK95" i="1" s="1"/>
  <c r="AK88" i="2"/>
  <c r="AA118" i="1"/>
  <c r="AD96" i="1"/>
  <c r="AD95" i="1" s="1"/>
  <c r="AD88" i="2"/>
  <c r="AB96" i="1"/>
  <c r="AB95" i="1" s="1"/>
  <c r="AB88" i="2"/>
  <c r="AI96" i="1"/>
  <c r="AI95" i="1" s="1"/>
  <c r="AI88" i="2"/>
  <c r="AJ96" i="1"/>
  <c r="AJ95" i="1" s="1"/>
  <c r="AJ88" i="2"/>
  <c r="AG96" i="1"/>
  <c r="AG95" i="1" s="1"/>
  <c r="AG88" i="2"/>
  <c r="AH96" i="1"/>
  <c r="AH95" i="1" s="1"/>
  <c r="AH88" i="2"/>
  <c r="AA13" i="1"/>
  <c r="AI13" i="1"/>
  <c r="AF13" i="1"/>
  <c r="AG13" i="1"/>
  <c r="AL13" i="1"/>
  <c r="AE13" i="1"/>
  <c r="AD13" i="1"/>
  <c r="AC13" i="1"/>
  <c r="AK13" i="1"/>
  <c r="AH13" i="1"/>
  <c r="AE11" i="1"/>
  <c r="AJ174" i="1"/>
  <c r="AG174" i="1"/>
  <c r="AI174" i="1"/>
  <c r="AF174" i="1"/>
  <c r="AL174" i="1"/>
  <c r="AC174" i="1"/>
  <c r="AE174" i="1"/>
  <c r="AB174" i="1"/>
  <c r="AH174" i="1"/>
  <c r="AA174" i="1"/>
  <c r="AK174" i="1"/>
  <c r="AD174" i="1"/>
  <c r="AI134" i="1"/>
  <c r="AI133" i="1"/>
  <c r="AI150" i="1"/>
  <c r="AI149" i="1"/>
  <c r="AE134" i="1"/>
  <c r="AE133" i="1"/>
  <c r="AA133" i="1"/>
  <c r="AA134" i="1"/>
  <c r="AD150" i="1"/>
  <c r="AD149" i="1"/>
  <c r="AG150" i="1"/>
  <c r="AG149" i="1"/>
  <c r="AB149" i="1"/>
  <c r="AB150" i="1"/>
  <c r="AH150" i="1"/>
  <c r="AH149" i="1"/>
  <c r="AB10" i="1"/>
  <c r="AL117" i="1"/>
  <c r="AF149" i="1"/>
  <c r="AF150" i="1"/>
  <c r="AK149" i="1"/>
  <c r="AK150" i="1"/>
  <c r="AH166" i="1"/>
  <c r="AH165" i="1"/>
  <c r="AJ141" i="1"/>
  <c r="AJ142" i="1"/>
  <c r="AL149" i="1"/>
  <c r="AL150" i="1"/>
  <c r="AE142" i="1"/>
  <c r="AE141" i="1"/>
  <c r="AK141" i="1"/>
  <c r="AK142" i="1"/>
  <c r="AE150" i="1"/>
  <c r="AE149" i="1"/>
  <c r="AC150" i="1"/>
  <c r="AC149" i="1"/>
  <c r="AF141" i="1"/>
  <c r="AF142" i="1"/>
  <c r="AJ150" i="1"/>
  <c r="AJ149" i="1"/>
  <c r="AA150" i="1"/>
  <c r="AA149" i="1"/>
  <c r="AL142" i="1"/>
  <c r="AL141" i="1"/>
  <c r="AI142" i="1"/>
  <c r="AI141" i="1"/>
  <c r="AI126" i="1"/>
  <c r="AI44" i="1"/>
  <c r="AJ10" i="1"/>
  <c r="AF10" i="1"/>
  <c r="AI10" i="1"/>
  <c r="AL52" i="1"/>
  <c r="AA10" i="1"/>
  <c r="AE70" i="2"/>
  <c r="AE72" i="2"/>
  <c r="AE73" i="2"/>
  <c r="AE69" i="2"/>
  <c r="AE71" i="2"/>
  <c r="AE75" i="2"/>
  <c r="AE68" i="2"/>
  <c r="AE74" i="2"/>
  <c r="AL69" i="2"/>
  <c r="AL73" i="2"/>
  <c r="AL71" i="2"/>
  <c r="AL68" i="2"/>
  <c r="AL70" i="2"/>
  <c r="AL72" i="2"/>
  <c r="AL74" i="2"/>
  <c r="AL75" i="2"/>
  <c r="AH49" i="2"/>
  <c r="AH46" i="2"/>
  <c r="AH52" i="2"/>
  <c r="AH50" i="2"/>
  <c r="AH48" i="2"/>
  <c r="AH51" i="2"/>
  <c r="AH47" i="2"/>
  <c r="AH53" i="2"/>
  <c r="AH71" i="2"/>
  <c r="AH69" i="2"/>
  <c r="AH74" i="2"/>
  <c r="AH72" i="2"/>
  <c r="AH70" i="2"/>
  <c r="AH73" i="2"/>
  <c r="AH68" i="2"/>
  <c r="AH75" i="2"/>
  <c r="AI48" i="2"/>
  <c r="AI53" i="2"/>
  <c r="AI51" i="2"/>
  <c r="AI52" i="2"/>
  <c r="AI49" i="2"/>
  <c r="AI50" i="2"/>
  <c r="AI46" i="2"/>
  <c r="AI47" i="2"/>
  <c r="AF49" i="2"/>
  <c r="AF46" i="2"/>
  <c r="AF51" i="2"/>
  <c r="AF50" i="2"/>
  <c r="AF52" i="2"/>
  <c r="AF47" i="2"/>
  <c r="AF53" i="2"/>
  <c r="AF48" i="2"/>
  <c r="AB71" i="2"/>
  <c r="AB73" i="2"/>
  <c r="AB72" i="2"/>
  <c r="AB70" i="2"/>
  <c r="AB74" i="2"/>
  <c r="AB68" i="2"/>
  <c r="AB75" i="2"/>
  <c r="AB69" i="2"/>
  <c r="AJ72" i="2"/>
  <c r="AJ73" i="2"/>
  <c r="AJ74" i="2"/>
  <c r="AJ69" i="2"/>
  <c r="AJ71" i="2"/>
  <c r="AJ75" i="2"/>
  <c r="AJ68" i="2"/>
  <c r="AJ70" i="2"/>
  <c r="AG52" i="2"/>
  <c r="AG46" i="2"/>
  <c r="AG51" i="2"/>
  <c r="AG47" i="2"/>
  <c r="AG53" i="2"/>
  <c r="AG50" i="2"/>
  <c r="AG49" i="2"/>
  <c r="AG48" i="2"/>
  <c r="AG73" i="2"/>
  <c r="AG69" i="2"/>
  <c r="AG68" i="2"/>
  <c r="AG74" i="2"/>
  <c r="AG75" i="2"/>
  <c r="AG72" i="2"/>
  <c r="AG71" i="2"/>
  <c r="AG70" i="2"/>
  <c r="AL47" i="2"/>
  <c r="AL51" i="2"/>
  <c r="AL52" i="2"/>
  <c r="AL48" i="2"/>
  <c r="AL50" i="2"/>
  <c r="AL53" i="2"/>
  <c r="AL49" i="2"/>
  <c r="AL46" i="2"/>
  <c r="AK48" i="2"/>
  <c r="AK47" i="2"/>
  <c r="AK51" i="2"/>
  <c r="AK49" i="2"/>
  <c r="AK53" i="2"/>
  <c r="AK50" i="2"/>
  <c r="AK46" i="2"/>
  <c r="AK52" i="2"/>
  <c r="AD68" i="2"/>
  <c r="AD75" i="2"/>
  <c r="AD69" i="2"/>
  <c r="AD71" i="2"/>
  <c r="AD73" i="2"/>
  <c r="AD72" i="2"/>
  <c r="AD70" i="2"/>
  <c r="AD74" i="2"/>
  <c r="AA70" i="2"/>
  <c r="AA69" i="2"/>
  <c r="AA72" i="2"/>
  <c r="AA73" i="2"/>
  <c r="AA75" i="2"/>
  <c r="AA74" i="2"/>
  <c r="AA71" i="2"/>
  <c r="AA68" i="2"/>
  <c r="AF71" i="2"/>
  <c r="AF75" i="2"/>
  <c r="AF72" i="2"/>
  <c r="AF74" i="2"/>
  <c r="AF69" i="2"/>
  <c r="AF68" i="2"/>
  <c r="AF70" i="2"/>
  <c r="AF73" i="2"/>
  <c r="AE50" i="2"/>
  <c r="AE46" i="2"/>
  <c r="AE47" i="2"/>
  <c r="AE48" i="2"/>
  <c r="AE53" i="2"/>
  <c r="AE51" i="2"/>
  <c r="AE52" i="2"/>
  <c r="AE49" i="2"/>
  <c r="AC50" i="2"/>
  <c r="AC47" i="2"/>
  <c r="AC53" i="2"/>
  <c r="AC52" i="2"/>
  <c r="AC48" i="2"/>
  <c r="AC46" i="2"/>
  <c r="AC49" i="2"/>
  <c r="AC51" i="2"/>
  <c r="AC72" i="2"/>
  <c r="AC74" i="2"/>
  <c r="AC73" i="2"/>
  <c r="AC69" i="2"/>
  <c r="AC68" i="2"/>
  <c r="AC70" i="2"/>
  <c r="AC71" i="2"/>
  <c r="AC75" i="2"/>
  <c r="AK70" i="2"/>
  <c r="AK68" i="2"/>
  <c r="AK74" i="2"/>
  <c r="AK71" i="2"/>
  <c r="AK75" i="2"/>
  <c r="AK72" i="2"/>
  <c r="AK73" i="2"/>
  <c r="AK69" i="2"/>
  <c r="AA48" i="2"/>
  <c r="AA53" i="2"/>
  <c r="AA49" i="2"/>
  <c r="AA50" i="2"/>
  <c r="AA52" i="2"/>
  <c r="AA46" i="2"/>
  <c r="AA47" i="2"/>
  <c r="AA51" i="2"/>
  <c r="AI70" i="2"/>
  <c r="AI74" i="2"/>
  <c r="AI68" i="2"/>
  <c r="AI71" i="2"/>
  <c r="AI73" i="2"/>
  <c r="AI75" i="2"/>
  <c r="AI69" i="2"/>
  <c r="AI72" i="2"/>
  <c r="AD53" i="2"/>
  <c r="AD47" i="2"/>
  <c r="AD52" i="2"/>
  <c r="AD51" i="2"/>
  <c r="AD49" i="2"/>
  <c r="AD46" i="2"/>
  <c r="AD50" i="2"/>
  <c r="AD48" i="2"/>
  <c r="AB51" i="2"/>
  <c r="AB48" i="2"/>
  <c r="AB46" i="2"/>
  <c r="AB49" i="2"/>
  <c r="AB47" i="2"/>
  <c r="AB52" i="2"/>
  <c r="AB50" i="2"/>
  <c r="AB53" i="2"/>
  <c r="AJ53" i="2"/>
  <c r="AJ50" i="2"/>
  <c r="AJ46" i="2"/>
  <c r="AJ49" i="2"/>
  <c r="AJ47" i="2"/>
  <c r="AJ48" i="2"/>
  <c r="AJ51" i="2"/>
  <c r="AJ52" i="2"/>
  <c r="AL12" i="2"/>
  <c r="AL27" i="2"/>
  <c r="AL28" i="2"/>
  <c r="AL25" i="2"/>
  <c r="AL26" i="2"/>
  <c r="AL31" i="2"/>
  <c r="AL29" i="2"/>
  <c r="AL30" i="2"/>
  <c r="AL24" i="2"/>
  <c r="AJ29" i="2"/>
  <c r="AJ26" i="2"/>
  <c r="AJ27" i="2"/>
  <c r="AJ30" i="2"/>
  <c r="AJ24" i="2"/>
  <c r="AJ31" i="2"/>
  <c r="AJ25" i="2"/>
  <c r="AJ28" i="2"/>
  <c r="AA27" i="2"/>
  <c r="AA28" i="2"/>
  <c r="AA25" i="2"/>
  <c r="AA26" i="2"/>
  <c r="AA30" i="2"/>
  <c r="AA31" i="2"/>
  <c r="AA24" i="2"/>
  <c r="AA29" i="2"/>
  <c r="AI31" i="2"/>
  <c r="AI24" i="2"/>
  <c r="AI29" i="2"/>
  <c r="AI30" i="2"/>
  <c r="AI26" i="2"/>
  <c r="AI27" i="2"/>
  <c r="AI28" i="2"/>
  <c r="AI25" i="2"/>
  <c r="AF31" i="2"/>
  <c r="AF30" i="2"/>
  <c r="AF29" i="2"/>
  <c r="AF24" i="2"/>
  <c r="AF28" i="2"/>
  <c r="AF26" i="2"/>
  <c r="AF27" i="2"/>
  <c r="AF25" i="2"/>
  <c r="AK30" i="2"/>
  <c r="AK25" i="2"/>
  <c r="AK31" i="2"/>
  <c r="AK28" i="2"/>
  <c r="AK29" i="2"/>
  <c r="AK24" i="2"/>
  <c r="AK26" i="2"/>
  <c r="AK27" i="2"/>
  <c r="AD31" i="2"/>
  <c r="AD24" i="2"/>
  <c r="AD27" i="2"/>
  <c r="AD30" i="2"/>
  <c r="AD28" i="2"/>
  <c r="AD29" i="2"/>
  <c r="AD25" i="2"/>
  <c r="AD26" i="2"/>
  <c r="AC26" i="2"/>
  <c r="AC27" i="2"/>
  <c r="AC24" i="2"/>
  <c r="AC25" i="2"/>
  <c r="AC30" i="2"/>
  <c r="AC31" i="2"/>
  <c r="AC28" i="2"/>
  <c r="AC29" i="2"/>
  <c r="AE25" i="2"/>
  <c r="AE26" i="2"/>
  <c r="AE28" i="2"/>
  <c r="AE31" i="2"/>
  <c r="AE24" i="2"/>
  <c r="AE27" i="2"/>
  <c r="AE29" i="2"/>
  <c r="AE30" i="2"/>
  <c r="AH12" i="2"/>
  <c r="AH30" i="2"/>
  <c r="AH28" i="2"/>
  <c r="AH27" i="2"/>
  <c r="AH25" i="2"/>
  <c r="AH29" i="2"/>
  <c r="AH26" i="2"/>
  <c r="AH31" i="2"/>
  <c r="AH24" i="2"/>
  <c r="AB25" i="2"/>
  <c r="AB31" i="2"/>
  <c r="AB26" i="2"/>
  <c r="AB29" i="2"/>
  <c r="AB28" i="2"/>
  <c r="AB30" i="2"/>
  <c r="AB24" i="2"/>
  <c r="AB27" i="2"/>
  <c r="AG24" i="2"/>
  <c r="AG25" i="2"/>
  <c r="AG26" i="2"/>
  <c r="AG30" i="2"/>
  <c r="AG31" i="2"/>
  <c r="AG28" i="2"/>
  <c r="AG29" i="2"/>
  <c r="AG27" i="2"/>
  <c r="AI12" i="2"/>
  <c r="AE12" i="2"/>
  <c r="AL56" i="2"/>
  <c r="AH56" i="2"/>
  <c r="AB56" i="2"/>
  <c r="AF56" i="2"/>
  <c r="AJ56" i="2"/>
  <c r="AE56" i="2"/>
  <c r="AC56" i="2"/>
  <c r="AG56" i="2"/>
  <c r="AK56" i="2"/>
  <c r="AD56" i="2"/>
  <c r="AI56" i="2"/>
  <c r="AL34" i="2"/>
  <c r="AH34" i="2"/>
  <c r="AF34" i="2"/>
  <c r="AE34" i="2"/>
  <c r="AC34" i="2"/>
  <c r="AK34" i="2"/>
  <c r="AI34" i="2"/>
  <c r="AG34" i="2"/>
  <c r="AD34" i="2"/>
  <c r="AB34" i="2"/>
  <c r="AJ34" i="2"/>
  <c r="AC12" i="2"/>
  <c r="AJ12" i="2"/>
  <c r="AF12" i="2"/>
  <c r="AK12" i="2"/>
  <c r="AD12" i="2"/>
  <c r="AB12" i="2"/>
  <c r="AG12" i="2"/>
  <c r="AK51" i="1"/>
  <c r="AF43" i="1"/>
  <c r="AK84" i="1"/>
  <c r="AB67" i="1"/>
  <c r="AB59" i="1"/>
  <c r="AG44" i="1"/>
  <c r="AB43" i="1"/>
  <c r="AJ51" i="1"/>
  <c r="AB125" i="1"/>
  <c r="AA52" i="1"/>
  <c r="AK10" i="1"/>
  <c r="AG51" i="1"/>
  <c r="AF51" i="1"/>
  <c r="AH51" i="1"/>
  <c r="AE51" i="1"/>
  <c r="AD10" i="1"/>
  <c r="AD52" i="1"/>
  <c r="AC51" i="1"/>
  <c r="AB52" i="1"/>
  <c r="AI52" i="1"/>
  <c r="AI51" i="1"/>
  <c r="AA44" i="1"/>
  <c r="AL158" i="1"/>
  <c r="AE52" i="1"/>
  <c r="AJ44" i="1"/>
  <c r="AE44" i="1"/>
  <c r="AK43" i="1"/>
  <c r="AA126" i="1"/>
  <c r="AL103" i="1"/>
  <c r="AL108" i="1" s="1"/>
  <c r="AB118" i="1"/>
  <c r="AF52" i="1"/>
  <c r="AC79" i="1"/>
  <c r="AC85" i="1" s="1"/>
  <c r="AD126" i="1"/>
  <c r="AG11" i="1"/>
  <c r="AH79" i="1"/>
  <c r="AH85" i="1" s="1"/>
  <c r="AG52" i="1"/>
  <c r="AE92" i="1"/>
  <c r="AB51" i="1"/>
  <c r="AL79" i="1"/>
  <c r="AL85" i="1" s="1"/>
  <c r="AJ87" i="1"/>
  <c r="AJ93" i="1" s="1"/>
  <c r="AJ29" i="1"/>
  <c r="AJ35" i="1" s="1"/>
  <c r="AE79" i="1"/>
  <c r="AE84" i="1" s="1"/>
  <c r="AD51" i="1"/>
  <c r="AC52" i="1"/>
  <c r="AA125" i="1"/>
  <c r="AL34" i="1"/>
  <c r="AC126" i="1"/>
  <c r="AJ79" i="1"/>
  <c r="AJ84" i="1" s="1"/>
  <c r="AB87" i="1"/>
  <c r="AB93" i="1" s="1"/>
  <c r="AC10" i="1"/>
  <c r="AC43" i="1"/>
  <c r="AL128" i="1"/>
  <c r="AL87" i="1"/>
  <c r="AL93" i="1" s="1"/>
  <c r="AI87" i="1"/>
  <c r="AB160" i="1"/>
  <c r="AF118" i="1"/>
  <c r="AA93" i="1"/>
  <c r="AA92" i="1"/>
  <c r="AI160" i="1"/>
  <c r="AI103" i="1"/>
  <c r="AI108" i="1" s="1"/>
  <c r="AA160" i="1"/>
  <c r="AD160" i="1"/>
  <c r="AE152" i="1"/>
  <c r="AE157" i="1" s="1"/>
  <c r="AG29" i="1"/>
  <c r="AG34" i="1" s="1"/>
  <c r="AD79" i="1"/>
  <c r="AD84" i="1" s="1"/>
  <c r="AD29" i="1"/>
  <c r="AD35" i="1" s="1"/>
  <c r="AJ109" i="1"/>
  <c r="AJ108" i="1"/>
  <c r="AK93" i="1"/>
  <c r="AK92" i="1"/>
  <c r="AH22" i="1"/>
  <c r="AH21" i="1" s="1"/>
  <c r="AL22" i="1"/>
  <c r="AL21" i="1" s="1"/>
  <c r="AK128" i="1"/>
  <c r="AF152" i="1"/>
  <c r="AF157" i="1" s="1"/>
  <c r="AJ160" i="1"/>
  <c r="AB85" i="1"/>
  <c r="AH35" i="1"/>
  <c r="AF126" i="1"/>
  <c r="AH10" i="1"/>
  <c r="AA79" i="1"/>
  <c r="AA85" i="1" s="1"/>
  <c r="AI79" i="1"/>
  <c r="AI85" i="1" s="1"/>
  <c r="AA22" i="1"/>
  <c r="AA21" i="1" s="1"/>
  <c r="AI29" i="1"/>
  <c r="AE103" i="1"/>
  <c r="AE108" i="1" s="1"/>
  <c r="AF103" i="1"/>
  <c r="AF109" i="1" s="1"/>
  <c r="AF79" i="1"/>
  <c r="AB29" i="1"/>
  <c r="AF29" i="1"/>
  <c r="AJ22" i="1"/>
  <c r="AJ21" i="1" s="1"/>
  <c r="AC29" i="1"/>
  <c r="AK22" i="1"/>
  <c r="AK21" i="1" s="1"/>
  <c r="AG87" i="1"/>
  <c r="AG92" i="1" s="1"/>
  <c r="AC103" i="1"/>
  <c r="AB109" i="1"/>
  <c r="AD87" i="1"/>
  <c r="AD128" i="1"/>
  <c r="AH128" i="1"/>
  <c r="AG152" i="1"/>
  <c r="AC160" i="1"/>
  <c r="AK160" i="1"/>
  <c r="AK29" i="1"/>
  <c r="AK34" i="1" s="1"/>
  <c r="AE29" i="1"/>
  <c r="AA103" i="1"/>
  <c r="AD103" i="1"/>
  <c r="AF22" i="1"/>
  <c r="AF21" i="1" s="1"/>
  <c r="AB128" i="1"/>
  <c r="AJ128" i="1"/>
  <c r="AG22" i="1"/>
  <c r="AG21" i="1" s="1"/>
  <c r="AK103" i="1"/>
  <c r="AD22" i="1"/>
  <c r="AD21" i="1" s="1"/>
  <c r="AA152" i="1"/>
  <c r="AI152" i="1"/>
  <c r="AE160" i="1"/>
  <c r="AB152" i="1"/>
  <c r="AJ152" i="1"/>
  <c r="AF160" i="1"/>
  <c r="AD152" i="1"/>
  <c r="AE22" i="1"/>
  <c r="AE21" i="1" s="1"/>
  <c r="AH87" i="1"/>
  <c r="AH92" i="1" s="1"/>
  <c r="AA29" i="1"/>
  <c r="AA34" i="1" s="1"/>
  <c r="AI22" i="1"/>
  <c r="AI21" i="1" s="1"/>
  <c r="AG79" i="1"/>
  <c r="AB22" i="1"/>
  <c r="AB21" i="1" s="1"/>
  <c r="AF87" i="1"/>
  <c r="AF128" i="1"/>
  <c r="AC22" i="1"/>
  <c r="AC21" i="1" s="1"/>
  <c r="AC87" i="1"/>
  <c r="AG103" i="1"/>
  <c r="AG108" i="1" s="1"/>
  <c r="AC128" i="1"/>
  <c r="AG128" i="1"/>
  <c r="AH103" i="1"/>
  <c r="AH108" i="1" s="1"/>
  <c r="AH152" i="1"/>
  <c r="AL160" i="1"/>
  <c r="AC152" i="1"/>
  <c r="AK152" i="1"/>
  <c r="AG160" i="1"/>
  <c r="AL11" i="1"/>
  <c r="AD117" i="1"/>
  <c r="AL43" i="1"/>
  <c r="AH43" i="1"/>
  <c r="AE173" i="1" l="1"/>
  <c r="AJ173" i="1"/>
  <c r="AL173" i="1"/>
  <c r="AH173" i="1"/>
  <c r="AI173" i="1"/>
  <c r="AD173" i="1"/>
  <c r="AA173" i="1"/>
  <c r="AB173" i="1"/>
  <c r="AC173" i="1"/>
  <c r="AF173" i="1"/>
  <c r="AG173" i="1"/>
  <c r="AK173" i="1"/>
  <c r="AF242" i="1"/>
  <c r="AF246" i="1"/>
  <c r="AF247" i="1"/>
  <c r="AF243" i="1"/>
  <c r="AF241" i="1"/>
  <c r="AC246" i="1"/>
  <c r="AC242" i="1"/>
  <c r="AC243" i="1"/>
  <c r="AC247" i="1"/>
  <c r="AC241" i="1"/>
  <c r="AJ242" i="1"/>
  <c r="AJ246" i="1"/>
  <c r="AJ247" i="1"/>
  <c r="AJ243" i="1"/>
  <c r="AJ241" i="1"/>
  <c r="AA246" i="1"/>
  <c r="AA242" i="1"/>
  <c r="AA243" i="1"/>
  <c r="AA247" i="1"/>
  <c r="AA241" i="1"/>
  <c r="AB242" i="1"/>
  <c r="AB246" i="1"/>
  <c r="AB241" i="1"/>
  <c r="AB243" i="1"/>
  <c r="AB247" i="1"/>
  <c r="AD246" i="1"/>
  <c r="AD242" i="1"/>
  <c r="AD241" i="1"/>
  <c r="AD243" i="1"/>
  <c r="AD247" i="1"/>
  <c r="AD101" i="1"/>
  <c r="AD245" i="1"/>
  <c r="AB245" i="1"/>
  <c r="AG100" i="1"/>
  <c r="AG245" i="1"/>
  <c r="AK101" i="1"/>
  <c r="AK245" i="1"/>
  <c r="AE101" i="1"/>
  <c r="AE245" i="1"/>
  <c r="AH101" i="1"/>
  <c r="AH245" i="1"/>
  <c r="AI246" i="1"/>
  <c r="AI242" i="1"/>
  <c r="AI247" i="1"/>
  <c r="AI243" i="1"/>
  <c r="AI241" i="1"/>
  <c r="AL19" i="1"/>
  <c r="AL246" i="1"/>
  <c r="AL242" i="1"/>
  <c r="AL243" i="1"/>
  <c r="AL247" i="1"/>
  <c r="AL241" i="1"/>
  <c r="AH246" i="1"/>
  <c r="AH242" i="1"/>
  <c r="AH247" i="1"/>
  <c r="AH243" i="1"/>
  <c r="AH241" i="1"/>
  <c r="AE18" i="1"/>
  <c r="AE246" i="1"/>
  <c r="AE242" i="1"/>
  <c r="AE247" i="1"/>
  <c r="AE243" i="1"/>
  <c r="AE241" i="1"/>
  <c r="AG18" i="1"/>
  <c r="AG246" i="1"/>
  <c r="AG242" i="1"/>
  <c r="AG247" i="1"/>
  <c r="AG243" i="1"/>
  <c r="AG241" i="1"/>
  <c r="AK19" i="1"/>
  <c r="AK246" i="1"/>
  <c r="AK242" i="1"/>
  <c r="AK247" i="1"/>
  <c r="AK243" i="1"/>
  <c r="AK241" i="1"/>
  <c r="AJ245" i="1"/>
  <c r="AA101" i="1"/>
  <c r="AA245" i="1"/>
  <c r="AI245" i="1"/>
  <c r="AC245" i="1"/>
  <c r="AF245" i="1"/>
  <c r="AL101" i="1"/>
  <c r="AL245" i="1"/>
  <c r="AD134" i="1"/>
  <c r="AD133" i="1"/>
  <c r="AA166" i="1"/>
  <c r="AA165" i="1"/>
  <c r="AL166" i="1"/>
  <c r="AL165" i="1"/>
  <c r="AG133" i="1"/>
  <c r="AG134" i="1"/>
  <c r="AK165" i="1"/>
  <c r="AK166" i="1"/>
  <c r="AG166" i="1"/>
  <c r="AG165" i="1"/>
  <c r="AC133" i="1"/>
  <c r="AC134" i="1"/>
  <c r="AF134" i="1"/>
  <c r="AF133" i="1"/>
  <c r="AF165" i="1"/>
  <c r="AF166" i="1"/>
  <c r="AC166" i="1"/>
  <c r="AC165" i="1"/>
  <c r="AJ165" i="1"/>
  <c r="AJ166" i="1"/>
  <c r="AB133" i="1"/>
  <c r="AB134" i="1"/>
  <c r="AK134" i="1"/>
  <c r="AK133" i="1"/>
  <c r="AI165" i="1"/>
  <c r="AI166" i="1"/>
  <c r="AE165" i="1"/>
  <c r="AE166" i="1"/>
  <c r="AJ133" i="1"/>
  <c r="AJ134" i="1"/>
  <c r="AH133" i="1"/>
  <c r="AH134" i="1"/>
  <c r="AD166" i="1"/>
  <c r="AD165" i="1"/>
  <c r="AB165" i="1"/>
  <c r="AB166" i="1"/>
  <c r="AL133" i="1"/>
  <c r="AL134" i="1"/>
  <c r="AL109" i="1"/>
  <c r="AC84" i="1"/>
  <c r="AD34" i="1"/>
  <c r="AK100" i="1"/>
  <c r="AK18" i="1"/>
  <c r="AH84" i="1"/>
  <c r="AJ92" i="1"/>
  <c r="AL92" i="1"/>
  <c r="AJ85" i="1"/>
  <c r="AE85" i="1"/>
  <c r="AH100" i="1"/>
  <c r="AL100" i="1"/>
  <c r="AL84" i="1"/>
  <c r="AG35" i="1"/>
  <c r="AL18" i="1"/>
  <c r="AB92" i="1"/>
  <c r="AG93" i="1"/>
  <c r="AD85" i="1"/>
  <c r="AA100" i="1"/>
  <c r="AJ34" i="1"/>
  <c r="AE100" i="1"/>
  <c r="AD100" i="1"/>
  <c r="AJ19" i="1"/>
  <c r="AJ18" i="1"/>
  <c r="AB19" i="1"/>
  <c r="AB18" i="1"/>
  <c r="AD19" i="1"/>
  <c r="AD18" i="1"/>
  <c r="AI84" i="1"/>
  <c r="AI93" i="1"/>
  <c r="AI92" i="1"/>
  <c r="AF108" i="1"/>
  <c r="AE19" i="1"/>
  <c r="AC19" i="1"/>
  <c r="AC18" i="1"/>
  <c r="AG109" i="1"/>
  <c r="AE158" i="1"/>
  <c r="AI109" i="1"/>
  <c r="AD157" i="1"/>
  <c r="AD158" i="1"/>
  <c r="AA157" i="1"/>
  <c r="AA158" i="1"/>
  <c r="AF100" i="1"/>
  <c r="AF101" i="1"/>
  <c r="AF85" i="1"/>
  <c r="AF84" i="1"/>
  <c r="AI18" i="1"/>
  <c r="AI19" i="1"/>
  <c r="AC158" i="1"/>
  <c r="AC157" i="1"/>
  <c r="AH18" i="1"/>
  <c r="AH19" i="1"/>
  <c r="AG19" i="1"/>
  <c r="AJ101" i="1"/>
  <c r="AJ100" i="1"/>
  <c r="AB26" i="1"/>
  <c r="AG84" i="1"/>
  <c r="AG85" i="1"/>
  <c r="AG101" i="1"/>
  <c r="AC108" i="1"/>
  <c r="AC109" i="1"/>
  <c r="AF34" i="1"/>
  <c r="AF35" i="1"/>
  <c r="AI35" i="1"/>
  <c r="AI34" i="1"/>
  <c r="AA18" i="1"/>
  <c r="AA19" i="1"/>
  <c r="AA84" i="1"/>
  <c r="AK35" i="1"/>
  <c r="AK157" i="1"/>
  <c r="AK158" i="1"/>
  <c r="AC92" i="1"/>
  <c r="AC93" i="1"/>
  <c r="AK27" i="1"/>
  <c r="AF18" i="1"/>
  <c r="AF19" i="1"/>
  <c r="AB101" i="1"/>
  <c r="AB100" i="1"/>
  <c r="AI26" i="1"/>
  <c r="AE26" i="1"/>
  <c r="AJ157" i="1"/>
  <c r="AJ158" i="1"/>
  <c r="AK109" i="1"/>
  <c r="AK108" i="1"/>
  <c r="AG26" i="1"/>
  <c r="AF26" i="1"/>
  <c r="AD109" i="1"/>
  <c r="AD108" i="1"/>
  <c r="AI101" i="1"/>
  <c r="AI100" i="1"/>
  <c r="AE34" i="1"/>
  <c r="AE35" i="1"/>
  <c r="AC35" i="1"/>
  <c r="AC34" i="1"/>
  <c r="AB35" i="1"/>
  <c r="AB34" i="1"/>
  <c r="AA27" i="1"/>
  <c r="AE109" i="1"/>
  <c r="AA108" i="1"/>
  <c r="AA109" i="1"/>
  <c r="AH157" i="1"/>
  <c r="AH158" i="1"/>
  <c r="AC27" i="1"/>
  <c r="AF92" i="1"/>
  <c r="AF93" i="1"/>
  <c r="AH109" i="1"/>
  <c r="AB157" i="1"/>
  <c r="AB158" i="1"/>
  <c r="AI158" i="1"/>
  <c r="AI157" i="1"/>
  <c r="AD27" i="1"/>
  <c r="AC101" i="1"/>
  <c r="AC100" i="1"/>
  <c r="AF158" i="1"/>
  <c r="AG157" i="1"/>
  <c r="AG158" i="1"/>
  <c r="AD93" i="1"/>
  <c r="AD92" i="1"/>
  <c r="AJ26" i="1"/>
  <c r="AH93" i="1"/>
  <c r="AA35" i="1"/>
  <c r="C88" i="1"/>
  <c r="C80" i="1"/>
  <c r="B92" i="1"/>
  <c r="B93" i="1"/>
  <c r="B85" i="1"/>
  <c r="B84" i="1"/>
  <c r="AI27" i="1" l="1"/>
  <c r="AB27" i="1"/>
  <c r="AJ27" i="1"/>
  <c r="AC26" i="1"/>
  <c r="AF27" i="1"/>
  <c r="AD26" i="1"/>
  <c r="AE27" i="1"/>
  <c r="AL27" i="1"/>
  <c r="AL26" i="1"/>
  <c r="AK26" i="1"/>
  <c r="AH27" i="1"/>
  <c r="AH26" i="1"/>
  <c r="AA26" i="1"/>
  <c r="AG27" i="1"/>
  <c r="C79" i="1"/>
  <c r="C85" i="1" s="1"/>
  <c r="Z87" i="1"/>
  <c r="Z92" i="1" s="1"/>
  <c r="V87" i="1"/>
  <c r="V92" i="1" s="1"/>
  <c r="R87" i="1"/>
  <c r="R92" i="1" s="1"/>
  <c r="N87" i="1"/>
  <c r="N92" i="1" s="1"/>
  <c r="J87" i="1"/>
  <c r="J92" i="1" s="1"/>
  <c r="F87" i="1"/>
  <c r="F92" i="1" s="1"/>
  <c r="X160" i="1"/>
  <c r="Z152" i="1"/>
  <c r="Z158" i="1" s="1"/>
  <c r="Y79" i="1"/>
  <c r="Y84" i="1" s="1"/>
  <c r="Q79" i="1"/>
  <c r="Q84" i="1" s="1"/>
  <c r="I79" i="1"/>
  <c r="I84" i="1" s="1"/>
  <c r="C87" i="1"/>
  <c r="C92" i="1" s="1"/>
  <c r="D87" i="1"/>
  <c r="D92" i="1" s="1"/>
  <c r="X87" i="1"/>
  <c r="X92" i="1" s="1"/>
  <c r="T87" i="1"/>
  <c r="T92" i="1" s="1"/>
  <c r="P87" i="1"/>
  <c r="P92" i="1" s="1"/>
  <c r="L87" i="1"/>
  <c r="L92" i="1" s="1"/>
  <c r="H87" i="1"/>
  <c r="H93" i="1" s="1"/>
  <c r="X144" i="1"/>
  <c r="E87" i="1"/>
  <c r="E92" i="1" s="1"/>
  <c r="E79" i="1"/>
  <c r="E85" i="1" s="1"/>
  <c r="U79" i="1"/>
  <c r="U84" i="1" s="1"/>
  <c r="Z160" i="1"/>
  <c r="X152" i="1"/>
  <c r="X157" i="1" s="1"/>
  <c r="X136" i="1"/>
  <c r="W79" i="1"/>
  <c r="W84" i="1" s="1"/>
  <c r="S79" i="1"/>
  <c r="S84" i="1" s="1"/>
  <c r="O79" i="1"/>
  <c r="O84" i="1" s="1"/>
  <c r="K79" i="1"/>
  <c r="K84" i="1" s="1"/>
  <c r="G79" i="1"/>
  <c r="G84" i="1" s="1"/>
  <c r="Y144" i="1"/>
  <c r="D79" i="1"/>
  <c r="D84" i="1" s="1"/>
  <c r="Z79" i="1"/>
  <c r="Z85" i="1" s="1"/>
  <c r="V79" i="1"/>
  <c r="V85" i="1" s="1"/>
  <c r="R79" i="1"/>
  <c r="R85" i="1" s="1"/>
  <c r="N79" i="1"/>
  <c r="N84" i="1" s="1"/>
  <c r="J79" i="1"/>
  <c r="J85" i="1" s="1"/>
  <c r="F79" i="1"/>
  <c r="F84" i="1" s="1"/>
  <c r="Y152" i="1"/>
  <c r="Y157" i="1" s="1"/>
  <c r="Z144" i="1"/>
  <c r="Y136" i="1"/>
  <c r="M79" i="1"/>
  <c r="M84" i="1" s="1"/>
  <c r="Y87" i="1"/>
  <c r="Y93" i="1" s="1"/>
  <c r="U87" i="1"/>
  <c r="U93" i="1" s="1"/>
  <c r="Q87" i="1"/>
  <c r="Q93" i="1" s="1"/>
  <c r="M87" i="1"/>
  <c r="M93" i="1" s="1"/>
  <c r="I87" i="1"/>
  <c r="I93" i="1" s="1"/>
  <c r="X79" i="1"/>
  <c r="X85" i="1" s="1"/>
  <c r="T79" i="1"/>
  <c r="T85" i="1" s="1"/>
  <c r="P79" i="1"/>
  <c r="P85" i="1" s="1"/>
  <c r="L79" i="1"/>
  <c r="L85" i="1" s="1"/>
  <c r="H79" i="1"/>
  <c r="H85" i="1" s="1"/>
  <c r="Y160" i="1"/>
  <c r="W87" i="1"/>
  <c r="W93" i="1" s="1"/>
  <c r="S87" i="1"/>
  <c r="S93" i="1" s="1"/>
  <c r="O87" i="1"/>
  <c r="O93" i="1" s="1"/>
  <c r="K87" i="1"/>
  <c r="K93" i="1" s="1"/>
  <c r="G87" i="1"/>
  <c r="G93" i="1" s="1"/>
  <c r="Y150" i="1" l="1"/>
  <c r="Y149" i="1"/>
  <c r="Z165" i="1"/>
  <c r="Z166" i="1"/>
  <c r="X149" i="1"/>
  <c r="X150" i="1"/>
  <c r="Y141" i="1"/>
  <c r="Y142" i="1"/>
  <c r="Y165" i="1"/>
  <c r="Y166" i="1"/>
  <c r="Z150" i="1"/>
  <c r="Z149" i="1"/>
  <c r="X142" i="1"/>
  <c r="X141" i="1"/>
  <c r="X166" i="1"/>
  <c r="X165" i="1"/>
  <c r="V93" i="1"/>
  <c r="L93" i="1"/>
  <c r="N85" i="1"/>
  <c r="J84" i="1"/>
  <c r="N93" i="1"/>
  <c r="Z84" i="1"/>
  <c r="H92" i="1"/>
  <c r="D85" i="1"/>
  <c r="F93" i="1"/>
  <c r="Q85" i="1"/>
  <c r="D93" i="1"/>
  <c r="Y85" i="1"/>
  <c r="Z93" i="1"/>
  <c r="P93" i="1"/>
  <c r="J93" i="1"/>
  <c r="Z157" i="1"/>
  <c r="C84" i="1"/>
  <c r="U92" i="1"/>
  <c r="R84" i="1"/>
  <c r="I92" i="1"/>
  <c r="E93" i="1"/>
  <c r="X158" i="1"/>
  <c r="O85" i="1"/>
  <c r="M92" i="1"/>
  <c r="R93" i="1"/>
  <c r="I85" i="1"/>
  <c r="S85" i="1"/>
  <c r="F85" i="1"/>
  <c r="Q92" i="1"/>
  <c r="K85" i="1"/>
  <c r="E84" i="1"/>
  <c r="C93" i="1"/>
  <c r="V84" i="1"/>
  <c r="H84" i="1"/>
  <c r="P84" i="1"/>
  <c r="X93" i="1"/>
  <c r="G85" i="1"/>
  <c r="W85" i="1"/>
  <c r="Y92" i="1"/>
  <c r="X84" i="1"/>
  <c r="U85" i="1"/>
  <c r="T93" i="1"/>
  <c r="S92" i="1"/>
  <c r="L84" i="1"/>
  <c r="Y158" i="1"/>
  <c r="M85" i="1"/>
  <c r="T84" i="1"/>
  <c r="G92" i="1"/>
  <c r="W92" i="1"/>
  <c r="K92" i="1"/>
  <c r="O92" i="1"/>
  <c r="V160" i="1"/>
  <c r="U160" i="1"/>
  <c r="T160" i="1"/>
  <c r="S160" i="1"/>
  <c r="R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W160" i="1"/>
  <c r="Q160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W152" i="1"/>
  <c r="W144" i="1"/>
  <c r="R136" i="1"/>
  <c r="Q136" i="1"/>
  <c r="P136" i="1"/>
  <c r="O136" i="1"/>
  <c r="N136" i="1"/>
  <c r="M136" i="1"/>
  <c r="L136" i="1"/>
  <c r="J136" i="1"/>
  <c r="I136" i="1"/>
  <c r="H136" i="1"/>
  <c r="G136" i="1"/>
  <c r="F136" i="1"/>
  <c r="E136" i="1"/>
  <c r="D136" i="1"/>
  <c r="C136" i="1"/>
  <c r="W136" i="1"/>
  <c r="U136" i="1"/>
  <c r="T136" i="1"/>
  <c r="S136" i="1"/>
  <c r="M128" i="1"/>
  <c r="B166" i="1"/>
  <c r="B165" i="1"/>
  <c r="B158" i="1"/>
  <c r="B157" i="1"/>
  <c r="B150" i="1"/>
  <c r="B149" i="1"/>
  <c r="B142" i="1"/>
  <c r="B141" i="1"/>
  <c r="B134" i="1"/>
  <c r="B133" i="1"/>
  <c r="C142" i="1" l="1"/>
  <c r="C141" i="1"/>
  <c r="L142" i="1"/>
  <c r="L141" i="1"/>
  <c r="E165" i="1"/>
  <c r="E166" i="1"/>
  <c r="R166" i="1"/>
  <c r="R165" i="1"/>
  <c r="T141" i="1"/>
  <c r="T142" i="1"/>
  <c r="D142" i="1"/>
  <c r="D141" i="1"/>
  <c r="H141" i="1"/>
  <c r="H142" i="1"/>
  <c r="M141" i="1"/>
  <c r="M142" i="1"/>
  <c r="Q141" i="1"/>
  <c r="Q142" i="1"/>
  <c r="W165" i="1"/>
  <c r="W166" i="1"/>
  <c r="F166" i="1"/>
  <c r="F165" i="1"/>
  <c r="J165" i="1"/>
  <c r="J166" i="1"/>
  <c r="N165" i="1"/>
  <c r="N166" i="1"/>
  <c r="S165" i="1"/>
  <c r="S166" i="1"/>
  <c r="S142" i="1"/>
  <c r="S141" i="1"/>
  <c r="P141" i="1"/>
  <c r="P142" i="1"/>
  <c r="Q166" i="1"/>
  <c r="Q165" i="1"/>
  <c r="M166" i="1"/>
  <c r="M165" i="1"/>
  <c r="U141" i="1"/>
  <c r="U142" i="1"/>
  <c r="R142" i="1"/>
  <c r="R141" i="1"/>
  <c r="C166" i="1"/>
  <c r="C165" i="1"/>
  <c r="G165" i="1"/>
  <c r="G166" i="1"/>
  <c r="K166" i="1"/>
  <c r="K165" i="1"/>
  <c r="O166" i="1"/>
  <c r="O165" i="1"/>
  <c r="T165" i="1"/>
  <c r="T166" i="1"/>
  <c r="G142" i="1"/>
  <c r="G141" i="1"/>
  <c r="I165" i="1"/>
  <c r="I166" i="1"/>
  <c r="V166" i="1"/>
  <c r="V165" i="1"/>
  <c r="E141" i="1"/>
  <c r="E142" i="1"/>
  <c r="I141" i="1"/>
  <c r="I142" i="1"/>
  <c r="N141" i="1"/>
  <c r="N142" i="1"/>
  <c r="M133" i="1"/>
  <c r="M134" i="1"/>
  <c r="W142" i="1"/>
  <c r="W141" i="1"/>
  <c r="F142" i="1"/>
  <c r="F141" i="1"/>
  <c r="J141" i="1"/>
  <c r="J142" i="1"/>
  <c r="O142" i="1"/>
  <c r="O141" i="1"/>
  <c r="W149" i="1"/>
  <c r="W150" i="1"/>
  <c r="D165" i="1"/>
  <c r="D166" i="1"/>
  <c r="H165" i="1"/>
  <c r="H166" i="1"/>
  <c r="L165" i="1"/>
  <c r="L166" i="1"/>
  <c r="P165" i="1"/>
  <c r="P166" i="1"/>
  <c r="U165" i="1"/>
  <c r="U166" i="1"/>
  <c r="V136" i="1"/>
  <c r="K136" i="1"/>
  <c r="L128" i="1"/>
  <c r="C152" i="1"/>
  <c r="T128" i="1"/>
  <c r="E128" i="1"/>
  <c r="U128" i="1"/>
  <c r="W158" i="1"/>
  <c r="W157" i="1"/>
  <c r="X128" i="1"/>
  <c r="H128" i="1"/>
  <c r="Y128" i="1"/>
  <c r="I128" i="1"/>
  <c r="Q128" i="1"/>
  <c r="G128" i="1"/>
  <c r="W128" i="1"/>
  <c r="D128" i="1"/>
  <c r="C128" i="1"/>
  <c r="S128" i="1"/>
  <c r="K128" i="1"/>
  <c r="O128" i="1"/>
  <c r="Y55" i="2"/>
  <c r="Y169" i="1" s="1"/>
  <c r="Y168" i="1" s="1"/>
  <c r="U55" i="2"/>
  <c r="U169" i="1" s="1"/>
  <c r="U168" i="1" s="1"/>
  <c r="Q55" i="2"/>
  <c r="Q169" i="1" s="1"/>
  <c r="Q168" i="1" s="1"/>
  <c r="M55" i="2"/>
  <c r="M169" i="1" s="1"/>
  <c r="M168" i="1" s="1"/>
  <c r="I55" i="2"/>
  <c r="I169" i="1" s="1"/>
  <c r="I168" i="1" s="1"/>
  <c r="E55" i="2"/>
  <c r="E169" i="1" s="1"/>
  <c r="E168" i="1" s="1"/>
  <c r="X55" i="2"/>
  <c r="X169" i="1" s="1"/>
  <c r="X168" i="1" s="1"/>
  <c r="T55" i="2"/>
  <c r="T169" i="1" s="1"/>
  <c r="T168" i="1" s="1"/>
  <c r="P55" i="2"/>
  <c r="P169" i="1" s="1"/>
  <c r="P168" i="1" s="1"/>
  <c r="L55" i="2"/>
  <c r="L169" i="1" s="1"/>
  <c r="L168" i="1" s="1"/>
  <c r="H55" i="2"/>
  <c r="H169" i="1" s="1"/>
  <c r="H168" i="1" s="1"/>
  <c r="D55" i="2"/>
  <c r="D169" i="1" s="1"/>
  <c r="D168" i="1" s="1"/>
  <c r="Z55" i="2"/>
  <c r="Z169" i="1" s="1"/>
  <c r="Z168" i="1" s="1"/>
  <c r="V55" i="2"/>
  <c r="V169" i="1" s="1"/>
  <c r="V168" i="1" s="1"/>
  <c r="R55" i="2"/>
  <c r="R169" i="1" s="1"/>
  <c r="R168" i="1" s="1"/>
  <c r="N55" i="2"/>
  <c r="N169" i="1" s="1"/>
  <c r="N168" i="1" s="1"/>
  <c r="J55" i="2"/>
  <c r="J169" i="1" s="1"/>
  <c r="J168" i="1" s="1"/>
  <c r="F55" i="2"/>
  <c r="F169" i="1" s="1"/>
  <c r="F168" i="1" s="1"/>
  <c r="Z33" i="2"/>
  <c r="V33" i="2"/>
  <c r="R33" i="2"/>
  <c r="N33" i="2"/>
  <c r="J33" i="2"/>
  <c r="F33" i="2"/>
  <c r="Y11" i="2"/>
  <c r="Y27" i="2" s="1"/>
  <c r="U11" i="2"/>
  <c r="Q11" i="2"/>
  <c r="M11" i="2"/>
  <c r="I11" i="2"/>
  <c r="E11" i="2"/>
  <c r="Z11" i="2"/>
  <c r="V11" i="2"/>
  <c r="R11" i="2"/>
  <c r="N11" i="2"/>
  <c r="J11" i="2"/>
  <c r="F11" i="2"/>
  <c r="P128" i="1"/>
  <c r="X33" i="2"/>
  <c r="T33" i="2"/>
  <c r="P33" i="2"/>
  <c r="L33" i="2"/>
  <c r="H33" i="2"/>
  <c r="D33" i="2"/>
  <c r="W33" i="2"/>
  <c r="S33" i="2"/>
  <c r="O33" i="2"/>
  <c r="K33" i="2"/>
  <c r="G33" i="2"/>
  <c r="Y33" i="2"/>
  <c r="U33" i="2"/>
  <c r="Q33" i="2"/>
  <c r="M33" i="2"/>
  <c r="I33" i="2"/>
  <c r="E33" i="2"/>
  <c r="W55" i="2"/>
  <c r="W169" i="1" s="1"/>
  <c r="W168" i="1" s="1"/>
  <c r="S55" i="2"/>
  <c r="S169" i="1" s="1"/>
  <c r="S168" i="1" s="1"/>
  <c r="O55" i="2"/>
  <c r="O169" i="1" s="1"/>
  <c r="O168" i="1" s="1"/>
  <c r="K55" i="2"/>
  <c r="K169" i="1" s="1"/>
  <c r="K168" i="1" s="1"/>
  <c r="G55" i="2"/>
  <c r="G169" i="1" s="1"/>
  <c r="G168" i="1" s="1"/>
  <c r="X11" i="2"/>
  <c r="T11" i="2"/>
  <c r="P11" i="2"/>
  <c r="L11" i="2"/>
  <c r="H11" i="2"/>
  <c r="D11" i="2"/>
  <c r="W11" i="2"/>
  <c r="S11" i="2"/>
  <c r="O11" i="2"/>
  <c r="K11" i="2"/>
  <c r="G11" i="2"/>
  <c r="F128" i="1"/>
  <c r="R128" i="1"/>
  <c r="Z128" i="1"/>
  <c r="J128" i="1"/>
  <c r="N128" i="1"/>
  <c r="V128" i="1"/>
  <c r="B34" i="1"/>
  <c r="K96" i="1" l="1"/>
  <c r="K95" i="1" s="1"/>
  <c r="K88" i="2"/>
  <c r="E96" i="1"/>
  <c r="E95" i="1" s="1"/>
  <c r="E88" i="2"/>
  <c r="U96" i="1"/>
  <c r="U95" i="1" s="1"/>
  <c r="U88" i="2"/>
  <c r="O96" i="1"/>
  <c r="O95" i="1" s="1"/>
  <c r="O88" i="2"/>
  <c r="H96" i="1"/>
  <c r="H95" i="1" s="1"/>
  <c r="H88" i="2"/>
  <c r="X96" i="1"/>
  <c r="X95" i="1" s="1"/>
  <c r="X88" i="2"/>
  <c r="N96" i="1"/>
  <c r="N95" i="1" s="1"/>
  <c r="N88" i="2"/>
  <c r="Q96" i="1"/>
  <c r="Q95" i="1" s="1"/>
  <c r="Q88" i="2"/>
  <c r="T96" i="1"/>
  <c r="T95" i="1" s="1"/>
  <c r="T88" i="2"/>
  <c r="Z96" i="1"/>
  <c r="Z95" i="1" s="1"/>
  <c r="Z88" i="2"/>
  <c r="I96" i="1"/>
  <c r="I95" i="1" s="1"/>
  <c r="I88" i="2"/>
  <c r="Y96" i="1"/>
  <c r="Y95" i="1" s="1"/>
  <c r="Y88" i="2"/>
  <c r="S96" i="1"/>
  <c r="S95" i="1" s="1"/>
  <c r="S88" i="2"/>
  <c r="L96" i="1"/>
  <c r="L95" i="1" s="1"/>
  <c r="L88" i="2"/>
  <c r="R96" i="1"/>
  <c r="R95" i="1" s="1"/>
  <c r="R88" i="2"/>
  <c r="D96" i="1"/>
  <c r="D95" i="1" s="1"/>
  <c r="D88" i="2"/>
  <c r="J96" i="1"/>
  <c r="J95" i="1" s="1"/>
  <c r="J88" i="2"/>
  <c r="M96" i="1"/>
  <c r="M95" i="1" s="1"/>
  <c r="M88" i="2"/>
  <c r="G96" i="1"/>
  <c r="G95" i="1" s="1"/>
  <c r="G88" i="2"/>
  <c r="W96" i="1"/>
  <c r="W95" i="1" s="1"/>
  <c r="W88" i="2"/>
  <c r="P96" i="1"/>
  <c r="P95" i="1" s="1"/>
  <c r="P88" i="2"/>
  <c r="F96" i="1"/>
  <c r="F95" i="1" s="1"/>
  <c r="F88" i="2"/>
  <c r="V96" i="1"/>
  <c r="V95" i="1" s="1"/>
  <c r="V88" i="2"/>
  <c r="K174" i="1"/>
  <c r="F174" i="1"/>
  <c r="V174" i="1"/>
  <c r="L174" i="1"/>
  <c r="E174" i="1"/>
  <c r="U174" i="1"/>
  <c r="O174" i="1"/>
  <c r="J174" i="1"/>
  <c r="Z173" i="1"/>
  <c r="Z174" i="1"/>
  <c r="P174" i="1"/>
  <c r="I174" i="1"/>
  <c r="Y174" i="1"/>
  <c r="S174" i="1"/>
  <c r="N174" i="1"/>
  <c r="D174" i="1"/>
  <c r="T174" i="1"/>
  <c r="M174" i="1"/>
  <c r="G174" i="1"/>
  <c r="W174" i="1"/>
  <c r="R174" i="1"/>
  <c r="H174" i="1"/>
  <c r="X174" i="1"/>
  <c r="Q174" i="1"/>
  <c r="G133" i="1"/>
  <c r="G134" i="1"/>
  <c r="U134" i="1"/>
  <c r="U133" i="1"/>
  <c r="Z134" i="1"/>
  <c r="Z133" i="1"/>
  <c r="P134" i="1"/>
  <c r="P133" i="1"/>
  <c r="C134" i="1"/>
  <c r="C133" i="1"/>
  <c r="Q134" i="1"/>
  <c r="Q133" i="1"/>
  <c r="X133" i="1"/>
  <c r="X134" i="1"/>
  <c r="E134" i="1"/>
  <c r="E133" i="1"/>
  <c r="L133" i="1"/>
  <c r="L134" i="1"/>
  <c r="V133" i="1"/>
  <c r="V134" i="1"/>
  <c r="D134" i="1"/>
  <c r="D133" i="1"/>
  <c r="I133" i="1"/>
  <c r="I134" i="1"/>
  <c r="T134" i="1"/>
  <c r="T133" i="1"/>
  <c r="K142" i="1"/>
  <c r="K141" i="1"/>
  <c r="J134" i="1"/>
  <c r="J133" i="1"/>
  <c r="S134" i="1"/>
  <c r="S133" i="1"/>
  <c r="H133" i="1"/>
  <c r="H134" i="1"/>
  <c r="R133" i="1"/>
  <c r="R134" i="1"/>
  <c r="O134" i="1"/>
  <c r="O133" i="1"/>
  <c r="N133" i="1"/>
  <c r="N134" i="1"/>
  <c r="F133" i="1"/>
  <c r="F134" i="1"/>
  <c r="K134" i="1"/>
  <c r="K133" i="1"/>
  <c r="W133" i="1"/>
  <c r="W134" i="1"/>
  <c r="Y134" i="1"/>
  <c r="Y133" i="1"/>
  <c r="V141" i="1"/>
  <c r="V142" i="1"/>
  <c r="M53" i="2"/>
  <c r="M51" i="2"/>
  <c r="M47" i="2"/>
  <c r="M52" i="2"/>
  <c r="M49" i="2"/>
  <c r="M46" i="2"/>
  <c r="M50" i="2"/>
  <c r="M48" i="2"/>
  <c r="W34" i="2"/>
  <c r="W52" i="2"/>
  <c r="W49" i="2"/>
  <c r="W46" i="2"/>
  <c r="W53" i="2"/>
  <c r="W50" i="2"/>
  <c r="W48" i="2"/>
  <c r="W47" i="2"/>
  <c r="W51" i="2"/>
  <c r="V50" i="2"/>
  <c r="V53" i="2"/>
  <c r="V46" i="2"/>
  <c r="V51" i="2"/>
  <c r="V52" i="2"/>
  <c r="V47" i="2"/>
  <c r="V48" i="2"/>
  <c r="V49" i="2"/>
  <c r="D68" i="2"/>
  <c r="D73" i="2"/>
  <c r="D69" i="2"/>
  <c r="D72" i="2"/>
  <c r="D74" i="2"/>
  <c r="D144" i="1" s="1"/>
  <c r="D71" i="2"/>
  <c r="D70" i="2"/>
  <c r="D75" i="2"/>
  <c r="M72" i="2"/>
  <c r="M69" i="2"/>
  <c r="M73" i="2"/>
  <c r="M68" i="2"/>
  <c r="M74" i="2"/>
  <c r="M144" i="1" s="1"/>
  <c r="M75" i="2"/>
  <c r="M71" i="2"/>
  <c r="M70" i="2"/>
  <c r="G75" i="2"/>
  <c r="G74" i="2"/>
  <c r="G144" i="1" s="1"/>
  <c r="G71" i="2"/>
  <c r="G70" i="2"/>
  <c r="G73" i="2"/>
  <c r="G69" i="2"/>
  <c r="G72" i="2"/>
  <c r="G68" i="2"/>
  <c r="Q51" i="2"/>
  <c r="Q48" i="2"/>
  <c r="Q53" i="2"/>
  <c r="Q47" i="2"/>
  <c r="Q50" i="2"/>
  <c r="Q49" i="2"/>
  <c r="Q46" i="2"/>
  <c r="Q52" i="2"/>
  <c r="K34" i="2"/>
  <c r="K46" i="2"/>
  <c r="K50" i="2"/>
  <c r="K53" i="2"/>
  <c r="K49" i="2"/>
  <c r="K47" i="2"/>
  <c r="K52" i="2"/>
  <c r="K51" i="2"/>
  <c r="K48" i="2"/>
  <c r="T50" i="2"/>
  <c r="T47" i="2"/>
  <c r="T53" i="2"/>
  <c r="T52" i="2"/>
  <c r="T51" i="2"/>
  <c r="T46" i="2"/>
  <c r="T49" i="2"/>
  <c r="T48" i="2"/>
  <c r="J51" i="2"/>
  <c r="J49" i="2"/>
  <c r="J50" i="2"/>
  <c r="J47" i="2"/>
  <c r="J53" i="2"/>
  <c r="J48" i="2"/>
  <c r="J46" i="2"/>
  <c r="J52" i="2"/>
  <c r="R56" i="2"/>
  <c r="R69" i="2"/>
  <c r="R70" i="2"/>
  <c r="R72" i="2"/>
  <c r="R73" i="2"/>
  <c r="R75" i="2"/>
  <c r="R74" i="2"/>
  <c r="R144" i="1" s="1"/>
  <c r="R68" i="2"/>
  <c r="R71" i="2"/>
  <c r="X70" i="2"/>
  <c r="X74" i="2"/>
  <c r="X73" i="2"/>
  <c r="X72" i="2"/>
  <c r="X69" i="2"/>
  <c r="X75" i="2"/>
  <c r="X68" i="2"/>
  <c r="X71" i="2"/>
  <c r="K71" i="2"/>
  <c r="K69" i="2"/>
  <c r="K68" i="2"/>
  <c r="K74" i="2"/>
  <c r="K144" i="1" s="1"/>
  <c r="K73" i="2"/>
  <c r="K75" i="2"/>
  <c r="K70" i="2"/>
  <c r="K72" i="2"/>
  <c r="E48" i="2"/>
  <c r="E52" i="2"/>
  <c r="E46" i="2"/>
  <c r="E51" i="2"/>
  <c r="E49" i="2"/>
  <c r="E47" i="2"/>
  <c r="E53" i="2"/>
  <c r="E50" i="2"/>
  <c r="U46" i="2"/>
  <c r="U50" i="2"/>
  <c r="U49" i="2"/>
  <c r="U52" i="2"/>
  <c r="U53" i="2"/>
  <c r="U51" i="2"/>
  <c r="U48" i="2"/>
  <c r="U47" i="2"/>
  <c r="O34" i="2"/>
  <c r="O48" i="2"/>
  <c r="O47" i="2"/>
  <c r="O49" i="2"/>
  <c r="O52" i="2"/>
  <c r="O46" i="2"/>
  <c r="O53" i="2"/>
  <c r="O50" i="2"/>
  <c r="O51" i="2"/>
  <c r="H47" i="2"/>
  <c r="H53" i="2"/>
  <c r="H50" i="2"/>
  <c r="H48" i="2"/>
  <c r="H46" i="2"/>
  <c r="H51" i="2"/>
  <c r="H52" i="2"/>
  <c r="H49" i="2"/>
  <c r="X49" i="2"/>
  <c r="X50" i="2"/>
  <c r="X53" i="2"/>
  <c r="X46" i="2"/>
  <c r="X51" i="2"/>
  <c r="X48" i="2"/>
  <c r="X47" i="2"/>
  <c r="X52" i="2"/>
  <c r="N52" i="2"/>
  <c r="N53" i="2"/>
  <c r="N48" i="2"/>
  <c r="N46" i="2"/>
  <c r="N51" i="2"/>
  <c r="N49" i="2"/>
  <c r="N50" i="2"/>
  <c r="N47" i="2"/>
  <c r="F56" i="2"/>
  <c r="F73" i="2"/>
  <c r="F69" i="2"/>
  <c r="F71" i="2"/>
  <c r="F68" i="2"/>
  <c r="F70" i="2"/>
  <c r="F75" i="2"/>
  <c r="F72" i="2"/>
  <c r="F74" i="2"/>
  <c r="F144" i="1" s="1"/>
  <c r="V56" i="2"/>
  <c r="V69" i="2"/>
  <c r="V73" i="2"/>
  <c r="V75" i="2"/>
  <c r="V70" i="2"/>
  <c r="V71" i="2"/>
  <c r="V72" i="2"/>
  <c r="V68" i="2"/>
  <c r="V74" i="2"/>
  <c r="V144" i="1" s="1"/>
  <c r="L71" i="2"/>
  <c r="L69" i="2"/>
  <c r="L70" i="2"/>
  <c r="L72" i="2"/>
  <c r="L68" i="2"/>
  <c r="L73" i="2"/>
  <c r="L75" i="2"/>
  <c r="L74" i="2"/>
  <c r="L144" i="1" s="1"/>
  <c r="E70" i="2"/>
  <c r="E71" i="2"/>
  <c r="E72" i="2"/>
  <c r="E75" i="2"/>
  <c r="E74" i="2"/>
  <c r="E144" i="1" s="1"/>
  <c r="E68" i="2"/>
  <c r="E69" i="2"/>
  <c r="E73" i="2"/>
  <c r="U68" i="2"/>
  <c r="U69" i="2"/>
  <c r="U74" i="2"/>
  <c r="U144" i="1" s="1"/>
  <c r="U72" i="2"/>
  <c r="U73" i="2"/>
  <c r="U70" i="2"/>
  <c r="U75" i="2"/>
  <c r="U71" i="2"/>
  <c r="S56" i="2"/>
  <c r="S70" i="2"/>
  <c r="S71" i="2"/>
  <c r="S74" i="2"/>
  <c r="S144" i="1" s="1"/>
  <c r="S68" i="2"/>
  <c r="S72" i="2"/>
  <c r="S73" i="2"/>
  <c r="S75" i="2"/>
  <c r="S69" i="2"/>
  <c r="G34" i="2"/>
  <c r="G49" i="2"/>
  <c r="G50" i="2"/>
  <c r="G53" i="2"/>
  <c r="G51" i="2"/>
  <c r="G46" i="2"/>
  <c r="G48" i="2"/>
  <c r="G47" i="2"/>
  <c r="G52" i="2"/>
  <c r="P49" i="2"/>
  <c r="P52" i="2"/>
  <c r="P46" i="2"/>
  <c r="P50" i="2"/>
  <c r="P48" i="2"/>
  <c r="P51" i="2"/>
  <c r="P53" i="2"/>
  <c r="P47" i="2"/>
  <c r="F47" i="2"/>
  <c r="F51" i="2"/>
  <c r="F50" i="2"/>
  <c r="F48" i="2"/>
  <c r="F49" i="2"/>
  <c r="F52" i="2"/>
  <c r="F53" i="2"/>
  <c r="F46" i="2"/>
  <c r="N56" i="2"/>
  <c r="N68" i="2"/>
  <c r="N75" i="2"/>
  <c r="N73" i="2"/>
  <c r="N72" i="2"/>
  <c r="N69" i="2"/>
  <c r="N74" i="2"/>
  <c r="N144" i="1" s="1"/>
  <c r="N70" i="2"/>
  <c r="N71" i="2"/>
  <c r="T75" i="2"/>
  <c r="T71" i="2"/>
  <c r="T74" i="2"/>
  <c r="T144" i="1" s="1"/>
  <c r="T68" i="2"/>
  <c r="T72" i="2"/>
  <c r="T70" i="2"/>
  <c r="T73" i="2"/>
  <c r="T69" i="2"/>
  <c r="W74" i="2"/>
  <c r="W73" i="2"/>
  <c r="W71" i="2"/>
  <c r="W75" i="2"/>
  <c r="W69" i="2"/>
  <c r="W72" i="2"/>
  <c r="W68" i="2"/>
  <c r="W70" i="2"/>
  <c r="D51" i="2"/>
  <c r="D53" i="2"/>
  <c r="D52" i="2"/>
  <c r="D49" i="2"/>
  <c r="D47" i="2"/>
  <c r="D50" i="2"/>
  <c r="D48" i="2"/>
  <c r="D46" i="2"/>
  <c r="Z51" i="2"/>
  <c r="Z48" i="2"/>
  <c r="Z52" i="2"/>
  <c r="Z49" i="2"/>
  <c r="Z53" i="2"/>
  <c r="Z47" i="2"/>
  <c r="Z46" i="2"/>
  <c r="Z50" i="2"/>
  <c r="H69" i="2"/>
  <c r="H68" i="2"/>
  <c r="H70" i="2"/>
  <c r="H72" i="2"/>
  <c r="H75" i="2"/>
  <c r="H71" i="2"/>
  <c r="H73" i="2"/>
  <c r="H74" i="2"/>
  <c r="H144" i="1" s="1"/>
  <c r="Q75" i="2"/>
  <c r="Q68" i="2"/>
  <c r="Q72" i="2"/>
  <c r="Q70" i="2"/>
  <c r="Q71" i="2"/>
  <c r="Q74" i="2"/>
  <c r="Q144" i="1" s="1"/>
  <c r="Q73" i="2"/>
  <c r="Q69" i="2"/>
  <c r="O70" i="2"/>
  <c r="O73" i="2"/>
  <c r="O71" i="2"/>
  <c r="O69" i="2"/>
  <c r="O68" i="2"/>
  <c r="O74" i="2"/>
  <c r="O144" i="1" s="1"/>
  <c r="O75" i="2"/>
  <c r="O72" i="2"/>
  <c r="I50" i="2"/>
  <c r="I46" i="2"/>
  <c r="I48" i="2"/>
  <c r="I47" i="2"/>
  <c r="I49" i="2"/>
  <c r="I53" i="2"/>
  <c r="I52" i="2"/>
  <c r="I51" i="2"/>
  <c r="Y52" i="2"/>
  <c r="Y46" i="2"/>
  <c r="Y49" i="2"/>
  <c r="Y47" i="2"/>
  <c r="Y50" i="2"/>
  <c r="Y48" i="2"/>
  <c r="Y51" i="2"/>
  <c r="Y53" i="2"/>
  <c r="S34" i="2"/>
  <c r="S53" i="2"/>
  <c r="S50" i="2"/>
  <c r="S51" i="2"/>
  <c r="S46" i="2"/>
  <c r="S47" i="2"/>
  <c r="S48" i="2"/>
  <c r="S52" i="2"/>
  <c r="S49" i="2"/>
  <c r="L49" i="2"/>
  <c r="L48" i="2"/>
  <c r="L51" i="2"/>
  <c r="L46" i="2"/>
  <c r="L50" i="2"/>
  <c r="L52" i="2"/>
  <c r="L53" i="2"/>
  <c r="L47" i="2"/>
  <c r="R47" i="2"/>
  <c r="R49" i="2"/>
  <c r="R46" i="2"/>
  <c r="R51" i="2"/>
  <c r="R52" i="2"/>
  <c r="R48" i="2"/>
  <c r="R50" i="2"/>
  <c r="R53" i="2"/>
  <c r="J56" i="2"/>
  <c r="J73" i="2"/>
  <c r="J74" i="2"/>
  <c r="J144" i="1" s="1"/>
  <c r="J70" i="2"/>
  <c r="J75" i="2"/>
  <c r="J68" i="2"/>
  <c r="J71" i="2"/>
  <c r="J69" i="2"/>
  <c r="J72" i="2"/>
  <c r="Z73" i="2"/>
  <c r="Z71" i="2"/>
  <c r="Z69" i="2"/>
  <c r="Z75" i="2"/>
  <c r="Z72" i="2"/>
  <c r="Z74" i="2"/>
  <c r="Z70" i="2"/>
  <c r="Z68" i="2"/>
  <c r="P71" i="2"/>
  <c r="P75" i="2"/>
  <c r="P74" i="2"/>
  <c r="P144" i="1" s="1"/>
  <c r="P68" i="2"/>
  <c r="P70" i="2"/>
  <c r="P69" i="2"/>
  <c r="P73" i="2"/>
  <c r="P72" i="2"/>
  <c r="I72" i="2"/>
  <c r="I75" i="2"/>
  <c r="I69" i="2"/>
  <c r="I71" i="2"/>
  <c r="I70" i="2"/>
  <c r="I74" i="2"/>
  <c r="I144" i="1" s="1"/>
  <c r="I73" i="2"/>
  <c r="I68" i="2"/>
  <c r="Y68" i="2"/>
  <c r="Y74" i="2"/>
  <c r="Y72" i="2"/>
  <c r="Y75" i="2"/>
  <c r="Y69" i="2"/>
  <c r="Y71" i="2"/>
  <c r="Y73" i="2"/>
  <c r="Y70" i="2"/>
  <c r="K56" i="2"/>
  <c r="X27" i="2"/>
  <c r="X26" i="2"/>
  <c r="X25" i="2"/>
  <c r="X30" i="2"/>
  <c r="X31" i="2"/>
  <c r="X24" i="2"/>
  <c r="X28" i="2"/>
  <c r="X29" i="2"/>
  <c r="M26" i="2"/>
  <c r="M27" i="2"/>
  <c r="M28" i="2"/>
  <c r="M24" i="2"/>
  <c r="M25" i="2"/>
  <c r="M29" i="2"/>
  <c r="M30" i="2"/>
  <c r="M31" i="2"/>
  <c r="S12" i="2"/>
  <c r="S31" i="2"/>
  <c r="S24" i="2"/>
  <c r="S25" i="2"/>
  <c r="S29" i="2"/>
  <c r="S30" i="2"/>
  <c r="S27" i="2"/>
  <c r="S28" i="2"/>
  <c r="S26" i="2"/>
  <c r="L25" i="2"/>
  <c r="L30" i="2"/>
  <c r="L24" i="2"/>
  <c r="L31" i="2"/>
  <c r="L27" i="2"/>
  <c r="L29" i="2"/>
  <c r="L26" i="2"/>
  <c r="L28" i="2"/>
  <c r="J12" i="2"/>
  <c r="J26" i="2"/>
  <c r="J31" i="2"/>
  <c r="J25" i="2"/>
  <c r="J24" i="2"/>
  <c r="J29" i="2"/>
  <c r="J28" i="2"/>
  <c r="J30" i="2"/>
  <c r="J27" i="2"/>
  <c r="Z26" i="2"/>
  <c r="Z24" i="2"/>
  <c r="Z25" i="2"/>
  <c r="Z29" i="2"/>
  <c r="Z30" i="2"/>
  <c r="Z31" i="2"/>
  <c r="Z27" i="2"/>
  <c r="Z28" i="2"/>
  <c r="Q24" i="2"/>
  <c r="Q25" i="2"/>
  <c r="Q27" i="2"/>
  <c r="Q30" i="2"/>
  <c r="Q31" i="2"/>
  <c r="Q26" i="2"/>
  <c r="Q28" i="2"/>
  <c r="Q29" i="2"/>
  <c r="O12" i="2"/>
  <c r="O25" i="2"/>
  <c r="O26" i="2"/>
  <c r="O31" i="2"/>
  <c r="O24" i="2"/>
  <c r="O28" i="2"/>
  <c r="O29" i="2"/>
  <c r="O30" i="2"/>
  <c r="O27" i="2"/>
  <c r="W29" i="2"/>
  <c r="W30" i="2"/>
  <c r="W31" i="2"/>
  <c r="W24" i="2"/>
  <c r="W27" i="2"/>
  <c r="W28" i="2"/>
  <c r="W25" i="2"/>
  <c r="W26" i="2"/>
  <c r="P31" i="2"/>
  <c r="P26" i="2"/>
  <c r="P30" i="2"/>
  <c r="P29" i="2"/>
  <c r="P25" i="2"/>
  <c r="P27" i="2"/>
  <c r="P28" i="2"/>
  <c r="P24" i="2"/>
  <c r="N31" i="2"/>
  <c r="N24" i="2"/>
  <c r="N29" i="2"/>
  <c r="N30" i="2"/>
  <c r="N26" i="2"/>
  <c r="N27" i="2"/>
  <c r="N25" i="2"/>
  <c r="N28" i="2"/>
  <c r="E30" i="2"/>
  <c r="E31" i="2"/>
  <c r="E24" i="2"/>
  <c r="E28" i="2"/>
  <c r="E29" i="2"/>
  <c r="E26" i="2"/>
  <c r="E27" i="2"/>
  <c r="E25" i="2"/>
  <c r="U30" i="2"/>
  <c r="U31" i="2"/>
  <c r="U28" i="2"/>
  <c r="U29" i="2"/>
  <c r="U25" i="2"/>
  <c r="U26" i="2"/>
  <c r="U27" i="2"/>
  <c r="U24" i="2"/>
  <c r="H12" i="2"/>
  <c r="H27" i="2"/>
  <c r="H28" i="2"/>
  <c r="H24" i="2"/>
  <c r="H25" i="2"/>
  <c r="H29" i="2"/>
  <c r="H26" i="2"/>
  <c r="H31" i="2"/>
  <c r="H30" i="2"/>
  <c r="F12" i="2"/>
  <c r="F27" i="2"/>
  <c r="F28" i="2"/>
  <c r="F31" i="2"/>
  <c r="F25" i="2"/>
  <c r="F29" i="2"/>
  <c r="F26" i="2"/>
  <c r="F30" i="2"/>
  <c r="F24" i="2"/>
  <c r="V12" i="2"/>
  <c r="V28" i="2"/>
  <c r="V27" i="2"/>
  <c r="V26" i="2"/>
  <c r="V31" i="2"/>
  <c r="V29" i="2"/>
  <c r="V24" i="2"/>
  <c r="V25" i="2"/>
  <c r="V30" i="2"/>
  <c r="G29" i="2"/>
  <c r="G30" i="2"/>
  <c r="G27" i="2"/>
  <c r="G28" i="2"/>
  <c r="G24" i="2"/>
  <c r="G25" i="2"/>
  <c r="G26" i="2"/>
  <c r="G31" i="2"/>
  <c r="K27" i="2"/>
  <c r="K28" i="2"/>
  <c r="K30" i="2"/>
  <c r="K25" i="2"/>
  <c r="K26" i="2"/>
  <c r="K29" i="2"/>
  <c r="K31" i="2"/>
  <c r="K24" i="2"/>
  <c r="D26" i="2"/>
  <c r="D29" i="2"/>
  <c r="D27" i="2"/>
  <c r="D31" i="2"/>
  <c r="D30" i="2"/>
  <c r="D24" i="2"/>
  <c r="D25" i="2"/>
  <c r="D28" i="2"/>
  <c r="T29" i="2"/>
  <c r="T24" i="2"/>
  <c r="T27" i="2"/>
  <c r="T28" i="2"/>
  <c r="T25" i="2"/>
  <c r="T26" i="2"/>
  <c r="T31" i="2"/>
  <c r="T30" i="2"/>
  <c r="R30" i="2"/>
  <c r="R31" i="2"/>
  <c r="R28" i="2"/>
  <c r="R27" i="2"/>
  <c r="R24" i="2"/>
  <c r="R29" i="2"/>
  <c r="R26" i="2"/>
  <c r="R25" i="2"/>
  <c r="I28" i="2"/>
  <c r="I29" i="2"/>
  <c r="I30" i="2"/>
  <c r="I26" i="2"/>
  <c r="I27" i="2"/>
  <c r="I24" i="2"/>
  <c r="I25" i="2"/>
  <c r="I31" i="2"/>
  <c r="Y31" i="2"/>
  <c r="Y28" i="2"/>
  <c r="Y29" i="2"/>
  <c r="Y26" i="2"/>
  <c r="Y30" i="2"/>
  <c r="Y24" i="2"/>
  <c r="Y25" i="2"/>
  <c r="P34" i="2"/>
  <c r="M12" i="2"/>
  <c r="F34" i="2"/>
  <c r="V34" i="2"/>
  <c r="M56" i="2"/>
  <c r="K12" i="2"/>
  <c r="E12" i="2"/>
  <c r="I34" i="2"/>
  <c r="Y34" i="2"/>
  <c r="R12" i="2"/>
  <c r="G56" i="2"/>
  <c r="W56" i="2"/>
  <c r="H56" i="2"/>
  <c r="X56" i="2"/>
  <c r="Q56" i="2"/>
  <c r="T56" i="2"/>
  <c r="L56" i="2"/>
  <c r="E56" i="2"/>
  <c r="U56" i="2"/>
  <c r="O56" i="2"/>
  <c r="Z56" i="2"/>
  <c r="AA56" i="2"/>
  <c r="P56" i="2"/>
  <c r="I56" i="2"/>
  <c r="Y56" i="2"/>
  <c r="M34" i="2"/>
  <c r="T34" i="2"/>
  <c r="J34" i="2"/>
  <c r="Z34" i="2"/>
  <c r="AA34" i="2"/>
  <c r="E34" i="2"/>
  <c r="U34" i="2"/>
  <c r="H34" i="2"/>
  <c r="X34" i="2"/>
  <c r="N34" i="2"/>
  <c r="Q34" i="2"/>
  <c r="L34" i="2"/>
  <c r="R34" i="2"/>
  <c r="T12" i="2"/>
  <c r="L12" i="2"/>
  <c r="Z12" i="2"/>
  <c r="AA12" i="2"/>
  <c r="Q12" i="2"/>
  <c r="X12" i="2"/>
  <c r="G12" i="2"/>
  <c r="W12" i="2"/>
  <c r="P12" i="2"/>
  <c r="N12" i="2"/>
  <c r="U12" i="2"/>
  <c r="I12" i="2"/>
  <c r="Y12" i="2"/>
  <c r="C11" i="2"/>
  <c r="C33" i="2"/>
  <c r="C88" i="2" s="1"/>
  <c r="C55" i="2"/>
  <c r="C169" i="1" s="1"/>
  <c r="C168" i="1" s="1"/>
  <c r="K173" i="1" l="1"/>
  <c r="E173" i="1"/>
  <c r="V173" i="1"/>
  <c r="X173" i="1"/>
  <c r="R173" i="1"/>
  <c r="G173" i="1"/>
  <c r="T173" i="1"/>
  <c r="N173" i="1"/>
  <c r="Y173" i="1"/>
  <c r="P173" i="1"/>
  <c r="J173" i="1"/>
  <c r="U173" i="1"/>
  <c r="L173" i="1"/>
  <c r="F173" i="1"/>
  <c r="Q173" i="1"/>
  <c r="H173" i="1"/>
  <c r="W173" i="1"/>
  <c r="M173" i="1"/>
  <c r="D173" i="1"/>
  <c r="S173" i="1"/>
  <c r="I173" i="1"/>
  <c r="O173" i="1"/>
  <c r="C174" i="1"/>
  <c r="I150" i="1"/>
  <c r="I149" i="1"/>
  <c r="J149" i="1"/>
  <c r="J150" i="1"/>
  <c r="H150" i="1"/>
  <c r="H149" i="1"/>
  <c r="U149" i="1"/>
  <c r="U150" i="1"/>
  <c r="F149" i="1"/>
  <c r="F150" i="1"/>
  <c r="R150" i="1"/>
  <c r="R149" i="1"/>
  <c r="P150" i="1"/>
  <c r="P149" i="1"/>
  <c r="S150" i="1"/>
  <c r="S149" i="1"/>
  <c r="L149" i="1"/>
  <c r="L150" i="1"/>
  <c r="V149" i="1"/>
  <c r="V150" i="1"/>
  <c r="M150" i="1"/>
  <c r="M149" i="1"/>
  <c r="D150" i="1"/>
  <c r="D149" i="1"/>
  <c r="T150" i="1"/>
  <c r="T149" i="1"/>
  <c r="O150" i="1"/>
  <c r="O149" i="1"/>
  <c r="Q149" i="1"/>
  <c r="Q150" i="1"/>
  <c r="N150" i="1"/>
  <c r="N149" i="1"/>
  <c r="E149" i="1"/>
  <c r="E150" i="1"/>
  <c r="K149" i="1"/>
  <c r="K150" i="1"/>
  <c r="G149" i="1"/>
  <c r="G150" i="1"/>
  <c r="D56" i="2"/>
  <c r="C73" i="2"/>
  <c r="C71" i="2"/>
  <c r="C75" i="2"/>
  <c r="C68" i="2"/>
  <c r="C74" i="2"/>
  <c r="C144" i="1" s="1"/>
  <c r="C69" i="2"/>
  <c r="C70" i="2"/>
  <c r="C72" i="2"/>
  <c r="D34" i="2"/>
  <c r="C47" i="2"/>
  <c r="C51" i="2"/>
  <c r="C46" i="2"/>
  <c r="C49" i="2"/>
  <c r="C52" i="2"/>
  <c r="C50" i="2"/>
  <c r="C48" i="2"/>
  <c r="C53" i="2"/>
  <c r="D12" i="2"/>
  <c r="C30" i="2"/>
  <c r="C24" i="2"/>
  <c r="C25" i="2"/>
  <c r="C31" i="2"/>
  <c r="C28" i="2"/>
  <c r="C29" i="2"/>
  <c r="C26" i="2"/>
  <c r="C27" i="2"/>
  <c r="D14" i="1"/>
  <c r="D13" i="1" s="1"/>
  <c r="E14" i="1"/>
  <c r="E13" i="1" s="1"/>
  <c r="F14" i="1"/>
  <c r="F13" i="1" s="1"/>
  <c r="G14" i="1"/>
  <c r="G13" i="1" s="1"/>
  <c r="H14" i="1"/>
  <c r="H13" i="1" s="1"/>
  <c r="I14" i="1"/>
  <c r="I13" i="1" s="1"/>
  <c r="J14" i="1"/>
  <c r="J13" i="1" s="1"/>
  <c r="K14" i="1"/>
  <c r="K13" i="1" s="1"/>
  <c r="L14" i="1"/>
  <c r="L13" i="1" s="1"/>
  <c r="M14" i="1"/>
  <c r="M13" i="1" s="1"/>
  <c r="N14" i="1"/>
  <c r="N13" i="1" s="1"/>
  <c r="O14" i="1"/>
  <c r="P14" i="1"/>
  <c r="Q14" i="1"/>
  <c r="R14" i="1"/>
  <c r="S14" i="1"/>
  <c r="T14" i="1"/>
  <c r="U14" i="1"/>
  <c r="V14" i="1"/>
  <c r="W14" i="1"/>
  <c r="W13" i="1" s="1"/>
  <c r="X14" i="1"/>
  <c r="Y14" i="1"/>
  <c r="Z14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T22" i="1"/>
  <c r="T21" i="1" s="1"/>
  <c r="U22" i="1"/>
  <c r="U21" i="1" s="1"/>
  <c r="V22" i="1"/>
  <c r="V21" i="1" s="1"/>
  <c r="W22" i="1"/>
  <c r="Y22" i="1"/>
  <c r="Y21" i="1" s="1"/>
  <c r="Z22" i="1"/>
  <c r="Z21" i="1" s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C121" i="1"/>
  <c r="C113" i="1"/>
  <c r="C104" i="1"/>
  <c r="C96" i="1"/>
  <c r="C95" i="1" s="1"/>
  <c r="C47" i="1"/>
  <c r="C39" i="1"/>
  <c r="C30" i="1"/>
  <c r="C22" i="1"/>
  <c r="C21" i="1" s="1"/>
  <c r="C14" i="1"/>
  <c r="C13" i="1" s="1"/>
  <c r="X22" i="1"/>
  <c r="X21" i="1" s="1"/>
  <c r="B11" i="1"/>
  <c r="B10" i="1"/>
  <c r="B14" i="1" s="1"/>
  <c r="B18" i="1" s="1"/>
  <c r="B27" i="1"/>
  <c r="B30" i="1"/>
  <c r="B39" i="1" s="1"/>
  <c r="B47" i="1" s="1"/>
  <c r="T13" i="1" l="1"/>
  <c r="P13" i="1"/>
  <c r="S13" i="1"/>
  <c r="O13" i="1"/>
  <c r="W21" i="1"/>
  <c r="W26" i="1" s="1"/>
  <c r="V13" i="1"/>
  <c r="R13" i="1"/>
  <c r="X13" i="1"/>
  <c r="Z13" i="1"/>
  <c r="Y13" i="1"/>
  <c r="U13" i="1"/>
  <c r="Q13" i="1"/>
  <c r="B15" i="1"/>
  <c r="B19" i="1" s="1"/>
  <c r="B35" i="1"/>
  <c r="B40" i="1" s="1"/>
  <c r="B48" i="1" s="1"/>
  <c r="B56" i="1" s="1"/>
  <c r="B64" i="1" s="1"/>
  <c r="B72" i="1" s="1"/>
  <c r="B97" i="1"/>
  <c r="B101" i="1" s="1"/>
  <c r="B31" i="1"/>
  <c r="C173" i="1"/>
  <c r="C149" i="1"/>
  <c r="C150" i="1"/>
  <c r="B51" i="1"/>
  <c r="B55" i="1"/>
  <c r="W38" i="1"/>
  <c r="W44" i="1" s="1"/>
  <c r="I38" i="1"/>
  <c r="I44" i="1" s="1"/>
  <c r="X6" i="1"/>
  <c r="H6" i="1"/>
  <c r="W6" i="1"/>
  <c r="S6" i="1"/>
  <c r="O6" i="1"/>
  <c r="K6" i="1"/>
  <c r="G6" i="1"/>
  <c r="T6" i="1"/>
  <c r="T5" i="1" s="1"/>
  <c r="L6" i="1"/>
  <c r="Z6" i="1"/>
  <c r="V6" i="1"/>
  <c r="R6" i="1"/>
  <c r="N6" i="1"/>
  <c r="J6" i="1"/>
  <c r="F6" i="1"/>
  <c r="P6" i="1"/>
  <c r="D6" i="1"/>
  <c r="C6" i="1"/>
  <c r="Y6" i="1"/>
  <c r="U6" i="1"/>
  <c r="Q6" i="1"/>
  <c r="M6" i="1"/>
  <c r="I6" i="1"/>
  <c r="E6" i="1"/>
  <c r="R26" i="1"/>
  <c r="J26" i="1"/>
  <c r="F27" i="1"/>
  <c r="X112" i="1"/>
  <c r="X117" i="1" s="1"/>
  <c r="S103" i="1"/>
  <c r="S108" i="1" s="1"/>
  <c r="O103" i="1"/>
  <c r="O109" i="1" s="1"/>
  <c r="K103" i="1"/>
  <c r="K108" i="1" s="1"/>
  <c r="X103" i="1"/>
  <c r="X109" i="1" s="1"/>
  <c r="G27" i="1"/>
  <c r="Z27" i="1"/>
  <c r="P112" i="1"/>
  <c r="P118" i="1" s="1"/>
  <c r="Z103" i="1"/>
  <c r="Z108" i="1" s="1"/>
  <c r="T46" i="1"/>
  <c r="H46" i="1"/>
  <c r="D46" i="1"/>
  <c r="Y120" i="1"/>
  <c r="T112" i="1"/>
  <c r="T118" i="1" s="1"/>
  <c r="Z112" i="1"/>
  <c r="Z117" i="1" s="1"/>
  <c r="Y29" i="1"/>
  <c r="Y34" i="1" s="1"/>
  <c r="X46" i="1"/>
  <c r="X38" i="1"/>
  <c r="X44" i="1" s="1"/>
  <c r="X120" i="1"/>
  <c r="Y112" i="1"/>
  <c r="Y117" i="1" s="1"/>
  <c r="H112" i="1"/>
  <c r="H118" i="1" s="1"/>
  <c r="P46" i="1"/>
  <c r="O38" i="1"/>
  <c r="O43" i="1" s="1"/>
  <c r="G38" i="1"/>
  <c r="G43" i="1" s="1"/>
  <c r="Q26" i="1"/>
  <c r="W120" i="1"/>
  <c r="O120" i="1"/>
  <c r="K120" i="1"/>
  <c r="G120" i="1"/>
  <c r="K46" i="1"/>
  <c r="Q120" i="1"/>
  <c r="N103" i="1"/>
  <c r="N109" i="1" s="1"/>
  <c r="K38" i="1"/>
  <c r="K44" i="1" s="1"/>
  <c r="W112" i="1"/>
  <c r="W117" i="1" s="1"/>
  <c r="W103" i="1"/>
  <c r="W108" i="1" s="1"/>
  <c r="U112" i="1"/>
  <c r="U117" i="1" s="1"/>
  <c r="L103" i="1"/>
  <c r="L109" i="1" s="1"/>
  <c r="H103" i="1"/>
  <c r="H109" i="1" s="1"/>
  <c r="L112" i="1"/>
  <c r="L118" i="1" s="1"/>
  <c r="L46" i="1"/>
  <c r="O46" i="1"/>
  <c r="G103" i="1"/>
  <c r="G109" i="1" s="1"/>
  <c r="L120" i="1"/>
  <c r="H120" i="1"/>
  <c r="S112" i="1"/>
  <c r="S117" i="1" s="1"/>
  <c r="O112" i="1"/>
  <c r="O117" i="1" s="1"/>
  <c r="K112" i="1"/>
  <c r="K118" i="1" s="1"/>
  <c r="G112" i="1"/>
  <c r="G117" i="1" s="1"/>
  <c r="S120" i="1"/>
  <c r="V112" i="1"/>
  <c r="V117" i="1" s="1"/>
  <c r="R112" i="1"/>
  <c r="R117" i="1" s="1"/>
  <c r="N112" i="1"/>
  <c r="N117" i="1" s="1"/>
  <c r="U29" i="1"/>
  <c r="U35" i="1" s="1"/>
  <c r="M29" i="1"/>
  <c r="M35" i="1" s="1"/>
  <c r="I29" i="1"/>
  <c r="I35" i="1" s="1"/>
  <c r="E29" i="1"/>
  <c r="E35" i="1" s="1"/>
  <c r="N46" i="1"/>
  <c r="Q29" i="1"/>
  <c r="Q34" i="1" s="1"/>
  <c r="D112" i="1"/>
  <c r="D118" i="1" s="1"/>
  <c r="V103" i="1"/>
  <c r="V108" i="1" s="1"/>
  <c r="F103" i="1"/>
  <c r="F109" i="1" s="1"/>
  <c r="V27" i="1"/>
  <c r="U27" i="1"/>
  <c r="M27" i="1"/>
  <c r="E27" i="1"/>
  <c r="L26" i="1"/>
  <c r="D26" i="1"/>
  <c r="R103" i="1"/>
  <c r="R108" i="1" s="1"/>
  <c r="J103" i="1"/>
  <c r="J108" i="1" s="1"/>
  <c r="S46" i="1"/>
  <c r="P38" i="1"/>
  <c r="P44" i="1" s="1"/>
  <c r="L38" i="1"/>
  <c r="L44" i="1" s="1"/>
  <c r="H38" i="1"/>
  <c r="H44" i="1" s="1"/>
  <c r="S38" i="1"/>
  <c r="S44" i="1" s="1"/>
  <c r="U46" i="1"/>
  <c r="M46" i="1"/>
  <c r="E46" i="1"/>
  <c r="I46" i="1"/>
  <c r="P120" i="1"/>
  <c r="E120" i="1"/>
  <c r="D120" i="1"/>
  <c r="Q112" i="1"/>
  <c r="Q117" i="1" s="1"/>
  <c r="M112" i="1"/>
  <c r="M117" i="1" s="1"/>
  <c r="I112" i="1"/>
  <c r="I117" i="1" s="1"/>
  <c r="E112" i="1"/>
  <c r="E117" i="1" s="1"/>
  <c r="W29" i="1"/>
  <c r="W35" i="1" s="1"/>
  <c r="O29" i="1"/>
  <c r="O35" i="1" s="1"/>
  <c r="Z29" i="1"/>
  <c r="Z35" i="1" s="1"/>
  <c r="V29" i="1"/>
  <c r="V35" i="1" s="1"/>
  <c r="N29" i="1"/>
  <c r="N35" i="1" s="1"/>
  <c r="J29" i="1"/>
  <c r="J35" i="1" s="1"/>
  <c r="F29" i="1"/>
  <c r="F35" i="1" s="1"/>
  <c r="X26" i="1"/>
  <c r="T26" i="1"/>
  <c r="P26" i="1"/>
  <c r="H26" i="1"/>
  <c r="S26" i="1"/>
  <c r="O26" i="1"/>
  <c r="K26" i="1"/>
  <c r="Z46" i="1"/>
  <c r="Y46" i="1"/>
  <c r="Q46" i="1"/>
  <c r="U120" i="1"/>
  <c r="T120" i="1"/>
  <c r="I120" i="1"/>
  <c r="Z120" i="1"/>
  <c r="V120" i="1"/>
  <c r="R120" i="1"/>
  <c r="N120" i="1"/>
  <c r="J120" i="1"/>
  <c r="F120" i="1"/>
  <c r="M120" i="1"/>
  <c r="R29" i="1"/>
  <c r="R35" i="1" s="1"/>
  <c r="Y103" i="1"/>
  <c r="Y108" i="1" s="1"/>
  <c r="U103" i="1"/>
  <c r="U108" i="1" s="1"/>
  <c r="Q103" i="1"/>
  <c r="Q109" i="1" s="1"/>
  <c r="M103" i="1"/>
  <c r="M108" i="1" s="1"/>
  <c r="I103" i="1"/>
  <c r="I108" i="1" s="1"/>
  <c r="E103" i="1"/>
  <c r="E108" i="1" s="1"/>
  <c r="M38" i="1"/>
  <c r="M43" i="1" s="1"/>
  <c r="U38" i="1"/>
  <c r="U44" i="1" s="1"/>
  <c r="T38" i="1"/>
  <c r="T44" i="1" s="1"/>
  <c r="E38" i="1"/>
  <c r="E44" i="1" s="1"/>
  <c r="P103" i="1"/>
  <c r="P109" i="1" s="1"/>
  <c r="W46" i="1"/>
  <c r="G46" i="1"/>
  <c r="J112" i="1"/>
  <c r="J117" i="1" s="1"/>
  <c r="F112" i="1"/>
  <c r="T103" i="1"/>
  <c r="T109" i="1" s="1"/>
  <c r="D103" i="1"/>
  <c r="D109" i="1" s="1"/>
  <c r="V46" i="1"/>
  <c r="F46" i="1"/>
  <c r="R46" i="1"/>
  <c r="J46" i="1"/>
  <c r="Y38" i="1"/>
  <c r="Y44" i="1" s="1"/>
  <c r="Q38" i="1"/>
  <c r="Q44" i="1" s="1"/>
  <c r="D38" i="1"/>
  <c r="D44" i="1" s="1"/>
  <c r="K29" i="1"/>
  <c r="K35" i="1" s="1"/>
  <c r="G29" i="1"/>
  <c r="G35" i="1" s="1"/>
  <c r="S29" i="1"/>
  <c r="S35" i="1" s="1"/>
  <c r="Z38" i="1"/>
  <c r="Z43" i="1" s="1"/>
  <c r="V38" i="1"/>
  <c r="V43" i="1" s="1"/>
  <c r="R38" i="1"/>
  <c r="R43" i="1" s="1"/>
  <c r="N38" i="1"/>
  <c r="N43" i="1" s="1"/>
  <c r="J38" i="1"/>
  <c r="J43" i="1" s="1"/>
  <c r="F38" i="1"/>
  <c r="F43" i="1" s="1"/>
  <c r="Y27" i="1"/>
  <c r="I27" i="1"/>
  <c r="X29" i="1"/>
  <c r="T29" i="1"/>
  <c r="T34" i="1" s="1"/>
  <c r="P29" i="1"/>
  <c r="P34" i="1" s="1"/>
  <c r="L29" i="1"/>
  <c r="L34" i="1" s="1"/>
  <c r="H29" i="1"/>
  <c r="H34" i="1" s="1"/>
  <c r="D29" i="1"/>
  <c r="D34" i="1" s="1"/>
  <c r="N27" i="1"/>
  <c r="C120" i="1"/>
  <c r="B43" i="1"/>
  <c r="B44" i="1"/>
  <c r="C103" i="1"/>
  <c r="C108" i="1" s="1"/>
  <c r="C112" i="1"/>
  <c r="C117" i="1" s="1"/>
  <c r="C46" i="1"/>
  <c r="C38" i="1"/>
  <c r="C44" i="1" s="1"/>
  <c r="C29" i="1"/>
  <c r="C34" i="1" s="1"/>
  <c r="C26" i="1"/>
  <c r="B96" i="1"/>
  <c r="B100" i="1" s="1"/>
  <c r="B104" i="1" s="1"/>
  <c r="B108" i="1" s="1"/>
  <c r="B113" i="1" s="1"/>
  <c r="Y5" i="1" l="1"/>
  <c r="Y10" i="1" s="1"/>
  <c r="V5" i="1"/>
  <c r="V11" i="1" s="1"/>
  <c r="G5" i="1"/>
  <c r="G11" i="1" s="1"/>
  <c r="W5" i="1"/>
  <c r="W11" i="1" s="1"/>
  <c r="M5" i="1"/>
  <c r="M10" i="1" s="1"/>
  <c r="C5" i="1"/>
  <c r="C10" i="1" s="1"/>
  <c r="J5" i="1"/>
  <c r="J10" i="1" s="1"/>
  <c r="Z5" i="1"/>
  <c r="Z11" i="1" s="1"/>
  <c r="K5" i="1"/>
  <c r="K11" i="1" s="1"/>
  <c r="H5" i="1"/>
  <c r="H10" i="1" s="1"/>
  <c r="I5" i="1"/>
  <c r="I10" i="1" s="1"/>
  <c r="F5" i="1"/>
  <c r="F11" i="1" s="1"/>
  <c r="Q5" i="1"/>
  <c r="Q10" i="1" s="1"/>
  <c r="D5" i="1"/>
  <c r="D10" i="1" s="1"/>
  <c r="N5" i="1"/>
  <c r="N10" i="1" s="1"/>
  <c r="L5" i="1"/>
  <c r="L10" i="1" s="1"/>
  <c r="O5" i="1"/>
  <c r="O11" i="1" s="1"/>
  <c r="X5" i="1"/>
  <c r="X11" i="1" s="1"/>
  <c r="E5" i="1"/>
  <c r="E10" i="1" s="1"/>
  <c r="U5" i="1"/>
  <c r="U11" i="1" s="1"/>
  <c r="P5" i="1"/>
  <c r="P10" i="1" s="1"/>
  <c r="R5" i="1"/>
  <c r="R11" i="1" s="1"/>
  <c r="S5" i="1"/>
  <c r="S11" i="1" s="1"/>
  <c r="B105" i="1"/>
  <c r="B109" i="1" s="1"/>
  <c r="B114" i="1" s="1"/>
  <c r="B52" i="1"/>
  <c r="V245" i="1"/>
  <c r="N18" i="1"/>
  <c r="N246" i="1"/>
  <c r="N242" i="1"/>
  <c r="N243" i="1"/>
  <c r="N247" i="1"/>
  <c r="N241" i="1"/>
  <c r="R101" i="1"/>
  <c r="R245" i="1"/>
  <c r="X242" i="1"/>
  <c r="X246" i="1"/>
  <c r="X243" i="1"/>
  <c r="X247" i="1"/>
  <c r="X241" i="1"/>
  <c r="M100" i="1"/>
  <c r="M245" i="1"/>
  <c r="R18" i="1"/>
  <c r="R246" i="1"/>
  <c r="R242" i="1"/>
  <c r="R243" i="1"/>
  <c r="R241" i="1"/>
  <c r="R247" i="1"/>
  <c r="M19" i="1"/>
  <c r="M246" i="1"/>
  <c r="M242" i="1"/>
  <c r="M247" i="1"/>
  <c r="M243" i="1"/>
  <c r="M241" i="1"/>
  <c r="S101" i="1"/>
  <c r="S245" i="1"/>
  <c r="Q100" i="1"/>
  <c r="Q245" i="1"/>
  <c r="H100" i="1"/>
  <c r="H245" i="1"/>
  <c r="W18" i="1"/>
  <c r="W246" i="1"/>
  <c r="W242" i="1"/>
  <c r="W247" i="1"/>
  <c r="W243" i="1"/>
  <c r="W241" i="1"/>
  <c r="I19" i="1"/>
  <c r="I246" i="1"/>
  <c r="I242" i="1"/>
  <c r="I247" i="1"/>
  <c r="I243" i="1"/>
  <c r="I241" i="1"/>
  <c r="P19" i="1"/>
  <c r="P242" i="1"/>
  <c r="P246" i="1"/>
  <c r="P243" i="1"/>
  <c r="P241" i="1"/>
  <c r="P247" i="1"/>
  <c r="U100" i="1"/>
  <c r="U245" i="1"/>
  <c r="C100" i="1"/>
  <c r="C245" i="1"/>
  <c r="K18" i="1"/>
  <c r="K246" i="1"/>
  <c r="K242" i="1"/>
  <c r="K247" i="1"/>
  <c r="K243" i="1"/>
  <c r="K241" i="1"/>
  <c r="H19" i="1"/>
  <c r="H242" i="1"/>
  <c r="H246" i="1"/>
  <c r="H243" i="1"/>
  <c r="H247" i="1"/>
  <c r="H241" i="1"/>
  <c r="C19" i="1"/>
  <c r="C246" i="1"/>
  <c r="C242" i="1"/>
  <c r="C247" i="1"/>
  <c r="C243" i="1"/>
  <c r="C241" i="1"/>
  <c r="E19" i="1"/>
  <c r="E246" i="1"/>
  <c r="E242" i="1"/>
  <c r="E247" i="1"/>
  <c r="E243" i="1"/>
  <c r="E241" i="1"/>
  <c r="D100" i="1"/>
  <c r="D245" i="1"/>
  <c r="Y100" i="1"/>
  <c r="Y245" i="1"/>
  <c r="P100" i="1"/>
  <c r="P245" i="1"/>
  <c r="D19" i="1"/>
  <c r="D246" i="1"/>
  <c r="D242" i="1"/>
  <c r="D243" i="1"/>
  <c r="D247" i="1"/>
  <c r="D241" i="1"/>
  <c r="O19" i="1"/>
  <c r="O246" i="1"/>
  <c r="O242" i="1"/>
  <c r="O247" i="1"/>
  <c r="O243" i="1"/>
  <c r="O241" i="1"/>
  <c r="W101" i="1"/>
  <c r="W245" i="1"/>
  <c r="L18" i="1"/>
  <c r="L242" i="1"/>
  <c r="L246" i="1"/>
  <c r="L247" i="1"/>
  <c r="L243" i="1"/>
  <c r="L241" i="1"/>
  <c r="F245" i="1"/>
  <c r="I100" i="1"/>
  <c r="I245" i="1"/>
  <c r="T19" i="1"/>
  <c r="T242" i="1"/>
  <c r="T246" i="1"/>
  <c r="T247" i="1"/>
  <c r="T243" i="1"/>
  <c r="T241" i="1"/>
  <c r="F18" i="1"/>
  <c r="F246" i="1"/>
  <c r="F242" i="1"/>
  <c r="F243" i="1"/>
  <c r="F241" i="1"/>
  <c r="F247" i="1"/>
  <c r="V18" i="1"/>
  <c r="V246" i="1"/>
  <c r="V242" i="1"/>
  <c r="V247" i="1"/>
  <c r="V241" i="1"/>
  <c r="V243" i="1"/>
  <c r="Q19" i="1"/>
  <c r="Q246" i="1"/>
  <c r="Q242" i="1"/>
  <c r="Q243" i="1"/>
  <c r="Q241" i="1"/>
  <c r="Q247" i="1"/>
  <c r="G101" i="1"/>
  <c r="G245" i="1"/>
  <c r="J18" i="1"/>
  <c r="J246" i="1"/>
  <c r="J242" i="1"/>
  <c r="J243" i="1"/>
  <c r="J247" i="1"/>
  <c r="J241" i="1"/>
  <c r="Z18" i="1"/>
  <c r="Z246" i="1"/>
  <c r="Z242" i="1"/>
  <c r="Z243" i="1"/>
  <c r="Z241" i="1"/>
  <c r="Z247" i="1"/>
  <c r="U19" i="1"/>
  <c r="U246" i="1"/>
  <c r="U242" i="1"/>
  <c r="U247" i="1"/>
  <c r="U243" i="1"/>
  <c r="U241" i="1"/>
  <c r="O101" i="1"/>
  <c r="O245" i="1"/>
  <c r="K101" i="1"/>
  <c r="K245" i="1"/>
  <c r="X101" i="1"/>
  <c r="X245" i="1"/>
  <c r="T101" i="1"/>
  <c r="T245" i="1"/>
  <c r="G18" i="1"/>
  <c r="G246" i="1"/>
  <c r="G242" i="1"/>
  <c r="G243" i="1"/>
  <c r="G247" i="1"/>
  <c r="G241" i="1"/>
  <c r="N101" i="1"/>
  <c r="N245" i="1"/>
  <c r="S18" i="1"/>
  <c r="S246" i="1"/>
  <c r="S242" i="1"/>
  <c r="S247" i="1"/>
  <c r="S243" i="1"/>
  <c r="S241" i="1"/>
  <c r="L100" i="1"/>
  <c r="L245" i="1"/>
  <c r="E100" i="1"/>
  <c r="E245" i="1"/>
  <c r="Z245" i="1"/>
  <c r="J245" i="1"/>
  <c r="Y246" i="1"/>
  <c r="Y242" i="1"/>
  <c r="Y243" i="1"/>
  <c r="Y247" i="1"/>
  <c r="Y241" i="1"/>
  <c r="E75" i="1"/>
  <c r="E76" i="1"/>
  <c r="T76" i="1"/>
  <c r="T75" i="1"/>
  <c r="C76" i="1"/>
  <c r="C75" i="1"/>
  <c r="R76" i="1"/>
  <c r="R75" i="1"/>
  <c r="Q75" i="1"/>
  <c r="Q76" i="1"/>
  <c r="O76" i="1"/>
  <c r="O75" i="1"/>
  <c r="F76" i="1"/>
  <c r="F75" i="1"/>
  <c r="G76" i="1"/>
  <c r="G75" i="1"/>
  <c r="U75" i="1"/>
  <c r="U76" i="1"/>
  <c r="S76" i="1"/>
  <c r="S75" i="1"/>
  <c r="L76" i="1"/>
  <c r="L75" i="1"/>
  <c r="D76" i="1"/>
  <c r="D75" i="1"/>
  <c r="J76" i="1"/>
  <c r="J75" i="1"/>
  <c r="K76" i="1"/>
  <c r="K75" i="1"/>
  <c r="M75" i="1"/>
  <c r="M76" i="1"/>
  <c r="V76" i="1"/>
  <c r="V75" i="1"/>
  <c r="I75" i="1"/>
  <c r="I76" i="1"/>
  <c r="N76" i="1"/>
  <c r="N75" i="1"/>
  <c r="P75" i="1"/>
  <c r="P76" i="1"/>
  <c r="H75" i="1"/>
  <c r="H76" i="1"/>
  <c r="B59" i="1"/>
  <c r="B63" i="1"/>
  <c r="B60" i="1"/>
  <c r="V67" i="1"/>
  <c r="V68" i="1"/>
  <c r="I67" i="1"/>
  <c r="I68" i="1"/>
  <c r="J67" i="1"/>
  <c r="J68" i="1"/>
  <c r="K68" i="1"/>
  <c r="K67" i="1"/>
  <c r="T68" i="1"/>
  <c r="T67" i="1"/>
  <c r="C68" i="1"/>
  <c r="C67" i="1"/>
  <c r="R68" i="1"/>
  <c r="R67" i="1"/>
  <c r="Q67" i="1"/>
  <c r="Q68" i="1"/>
  <c r="M67" i="1"/>
  <c r="M68" i="1"/>
  <c r="O68" i="1"/>
  <c r="O67" i="1"/>
  <c r="N68" i="1"/>
  <c r="N67" i="1"/>
  <c r="P67" i="1"/>
  <c r="P68" i="1"/>
  <c r="H67" i="1"/>
  <c r="H68" i="1"/>
  <c r="E68" i="1"/>
  <c r="E67" i="1"/>
  <c r="F68" i="1"/>
  <c r="F67" i="1"/>
  <c r="G68" i="1"/>
  <c r="G67" i="1"/>
  <c r="U68" i="1"/>
  <c r="U67" i="1"/>
  <c r="S68" i="1"/>
  <c r="S67" i="1"/>
  <c r="L67" i="1"/>
  <c r="L68" i="1"/>
  <c r="D67" i="1"/>
  <c r="D68" i="1"/>
  <c r="J52" i="1"/>
  <c r="J59" i="1"/>
  <c r="J60" i="1"/>
  <c r="E52" i="1"/>
  <c r="E60" i="1"/>
  <c r="E59" i="1"/>
  <c r="R52" i="1"/>
  <c r="R60" i="1"/>
  <c r="R59" i="1"/>
  <c r="Q52" i="1"/>
  <c r="Q60" i="1"/>
  <c r="Q59" i="1"/>
  <c r="M52" i="1"/>
  <c r="M59" i="1"/>
  <c r="M60" i="1"/>
  <c r="O51" i="1"/>
  <c r="O59" i="1"/>
  <c r="O60" i="1"/>
  <c r="X52" i="1"/>
  <c r="K52" i="1"/>
  <c r="K59" i="1"/>
  <c r="K60" i="1"/>
  <c r="C51" i="1"/>
  <c r="C59" i="1"/>
  <c r="C60" i="1"/>
  <c r="Y52" i="1"/>
  <c r="U52" i="1"/>
  <c r="U60" i="1"/>
  <c r="U59" i="1"/>
  <c r="S52" i="1"/>
  <c r="S59" i="1"/>
  <c r="S60" i="1"/>
  <c r="L51" i="1"/>
  <c r="L60" i="1"/>
  <c r="L59" i="1"/>
  <c r="D51" i="1"/>
  <c r="D59" i="1"/>
  <c r="D60" i="1"/>
  <c r="T51" i="1"/>
  <c r="T60" i="1"/>
  <c r="T59" i="1"/>
  <c r="F52" i="1"/>
  <c r="F59" i="1"/>
  <c r="F60" i="1"/>
  <c r="G51" i="1"/>
  <c r="G60" i="1"/>
  <c r="G59" i="1"/>
  <c r="V52" i="1"/>
  <c r="V59" i="1"/>
  <c r="V60" i="1"/>
  <c r="W51" i="1"/>
  <c r="Z52" i="1"/>
  <c r="I52" i="1"/>
  <c r="I60" i="1"/>
  <c r="I59" i="1"/>
  <c r="N52" i="1"/>
  <c r="N60" i="1"/>
  <c r="N59" i="1"/>
  <c r="P51" i="1"/>
  <c r="P59" i="1"/>
  <c r="P60" i="1"/>
  <c r="H51" i="1"/>
  <c r="H59" i="1"/>
  <c r="H60" i="1"/>
  <c r="Y19" i="1"/>
  <c r="T117" i="1"/>
  <c r="J125" i="1"/>
  <c r="J157" i="1"/>
  <c r="J158" i="1"/>
  <c r="E126" i="1"/>
  <c r="E157" i="1"/>
  <c r="E158" i="1"/>
  <c r="S126" i="1"/>
  <c r="S158" i="1"/>
  <c r="S157" i="1"/>
  <c r="W125" i="1"/>
  <c r="C126" i="1"/>
  <c r="C158" i="1"/>
  <c r="C157" i="1"/>
  <c r="N125" i="1"/>
  <c r="N157" i="1"/>
  <c r="N158" i="1"/>
  <c r="I125" i="1"/>
  <c r="I157" i="1"/>
  <c r="I158" i="1"/>
  <c r="P126" i="1"/>
  <c r="P158" i="1"/>
  <c r="P157" i="1"/>
  <c r="H126" i="1"/>
  <c r="H158" i="1"/>
  <c r="H157" i="1"/>
  <c r="G125" i="1"/>
  <c r="G158" i="1"/>
  <c r="G157" i="1"/>
  <c r="Z125" i="1"/>
  <c r="M126" i="1"/>
  <c r="M157" i="1"/>
  <c r="M158" i="1"/>
  <c r="R125" i="1"/>
  <c r="R158" i="1"/>
  <c r="R157" i="1"/>
  <c r="T126" i="1"/>
  <c r="T158" i="1"/>
  <c r="T157" i="1"/>
  <c r="L125" i="1"/>
  <c r="L158" i="1"/>
  <c r="L157" i="1"/>
  <c r="Q126" i="1"/>
  <c r="Q157" i="1"/>
  <c r="Q158" i="1"/>
  <c r="K125" i="1"/>
  <c r="K158" i="1"/>
  <c r="K157" i="1"/>
  <c r="X125" i="1"/>
  <c r="Y126" i="1"/>
  <c r="F125" i="1"/>
  <c r="F158" i="1"/>
  <c r="F157" i="1"/>
  <c r="V125" i="1"/>
  <c r="V157" i="1"/>
  <c r="V158" i="1"/>
  <c r="U126" i="1"/>
  <c r="U157" i="1"/>
  <c r="U158" i="1"/>
  <c r="D126" i="1"/>
  <c r="D158" i="1"/>
  <c r="D157" i="1"/>
  <c r="O125" i="1"/>
  <c r="O158" i="1"/>
  <c r="O157" i="1"/>
  <c r="D52" i="1"/>
  <c r="P117" i="1"/>
  <c r="X19" i="1"/>
  <c r="X118" i="1"/>
  <c r="W43" i="1"/>
  <c r="T10" i="1"/>
  <c r="T11" i="1"/>
  <c r="I43" i="1"/>
  <c r="M101" i="1"/>
  <c r="J27" i="1"/>
  <c r="X108" i="1"/>
  <c r="X126" i="1"/>
  <c r="U118" i="1"/>
  <c r="R27" i="1"/>
  <c r="F108" i="1"/>
  <c r="E101" i="1"/>
  <c r="G26" i="1"/>
  <c r="O52" i="1"/>
  <c r="Y18" i="1"/>
  <c r="O108" i="1"/>
  <c r="Z118" i="1"/>
  <c r="F26" i="1"/>
  <c r="S109" i="1"/>
  <c r="P52" i="1"/>
  <c r="Y35" i="1"/>
  <c r="S51" i="1"/>
  <c r="Z109" i="1"/>
  <c r="Y109" i="1"/>
  <c r="K27" i="1"/>
  <c r="T52" i="1"/>
  <c r="L101" i="1"/>
  <c r="J109" i="1"/>
  <c r="P18" i="1"/>
  <c r="D117" i="1"/>
  <c r="H18" i="1"/>
  <c r="M109" i="1"/>
  <c r="Y118" i="1"/>
  <c r="I18" i="1"/>
  <c r="N118" i="1"/>
  <c r="N108" i="1"/>
  <c r="K51" i="1"/>
  <c r="K43" i="1"/>
  <c r="O126" i="1"/>
  <c r="Y51" i="1"/>
  <c r="W118" i="1"/>
  <c r="O44" i="1"/>
  <c r="Q27" i="1"/>
  <c r="X18" i="1"/>
  <c r="Z26" i="1"/>
  <c r="N51" i="1"/>
  <c r="H117" i="1"/>
  <c r="Q118" i="1"/>
  <c r="Y125" i="1"/>
  <c r="T27" i="1"/>
  <c r="J34" i="1"/>
  <c r="H101" i="1"/>
  <c r="H52" i="1"/>
  <c r="I118" i="1"/>
  <c r="E34" i="1"/>
  <c r="R51" i="1"/>
  <c r="P101" i="1"/>
  <c r="U101" i="1"/>
  <c r="P43" i="1"/>
  <c r="S125" i="1"/>
  <c r="E26" i="1"/>
  <c r="L52" i="1"/>
  <c r="K109" i="1"/>
  <c r="F101" i="1"/>
  <c r="F100" i="1"/>
  <c r="Z100" i="1"/>
  <c r="Z101" i="1"/>
  <c r="J100" i="1"/>
  <c r="J101" i="1"/>
  <c r="V101" i="1"/>
  <c r="V100" i="1"/>
  <c r="L27" i="1"/>
  <c r="G19" i="1"/>
  <c r="V118" i="1"/>
  <c r="U26" i="1"/>
  <c r="C125" i="1"/>
  <c r="T100" i="1"/>
  <c r="X100" i="1"/>
  <c r="W126" i="1"/>
  <c r="H108" i="1"/>
  <c r="M118" i="1"/>
  <c r="Q125" i="1"/>
  <c r="H125" i="1"/>
  <c r="G44" i="1"/>
  <c r="X51" i="1"/>
  <c r="V26" i="1"/>
  <c r="S27" i="1"/>
  <c r="Z51" i="1"/>
  <c r="L108" i="1"/>
  <c r="M44" i="1"/>
  <c r="R109" i="1"/>
  <c r="I34" i="1"/>
  <c r="L19" i="1"/>
  <c r="G126" i="1"/>
  <c r="T18" i="1"/>
  <c r="W27" i="1"/>
  <c r="O34" i="1"/>
  <c r="W100" i="1"/>
  <c r="Q101" i="1"/>
  <c r="G118" i="1"/>
  <c r="H43" i="1"/>
  <c r="D18" i="1"/>
  <c r="M26" i="1"/>
  <c r="N100" i="1"/>
  <c r="K126" i="1"/>
  <c r="W109" i="1"/>
  <c r="X43" i="1"/>
  <c r="W52" i="1"/>
  <c r="W19" i="1"/>
  <c r="N26" i="1"/>
  <c r="U109" i="1"/>
  <c r="E43" i="1"/>
  <c r="F44" i="1"/>
  <c r="D101" i="1"/>
  <c r="E118" i="1"/>
  <c r="G108" i="1"/>
  <c r="L117" i="1"/>
  <c r="V51" i="1"/>
  <c r="E109" i="1"/>
  <c r="V44" i="1"/>
  <c r="K100" i="1"/>
  <c r="V109" i="1"/>
  <c r="S19" i="1"/>
  <c r="Q51" i="1"/>
  <c r="P27" i="1"/>
  <c r="U125" i="1"/>
  <c r="D27" i="1"/>
  <c r="S43" i="1"/>
  <c r="O18" i="1"/>
  <c r="U34" i="1"/>
  <c r="R118" i="1"/>
  <c r="K117" i="1"/>
  <c r="S118" i="1"/>
  <c r="O27" i="1"/>
  <c r="H35" i="1"/>
  <c r="I109" i="1"/>
  <c r="O118" i="1"/>
  <c r="I101" i="1"/>
  <c r="N126" i="1"/>
  <c r="F34" i="1"/>
  <c r="N34" i="1"/>
  <c r="L43" i="1"/>
  <c r="Q35" i="1"/>
  <c r="M34" i="1"/>
  <c r="L126" i="1"/>
  <c r="R19" i="1"/>
  <c r="I51" i="1"/>
  <c r="E18" i="1"/>
  <c r="I26" i="1"/>
  <c r="Q18" i="1"/>
  <c r="F19" i="1"/>
  <c r="V19" i="1"/>
  <c r="G34" i="1"/>
  <c r="S34" i="1"/>
  <c r="L35" i="1"/>
  <c r="Q108" i="1"/>
  <c r="D108" i="1"/>
  <c r="T108" i="1"/>
  <c r="D43" i="1"/>
  <c r="Q43" i="1"/>
  <c r="J44" i="1"/>
  <c r="Z44" i="1"/>
  <c r="G100" i="1"/>
  <c r="S100" i="1"/>
  <c r="Y101" i="1"/>
  <c r="R126" i="1"/>
  <c r="H27" i="1"/>
  <c r="Z34" i="1"/>
  <c r="E51" i="1"/>
  <c r="U51" i="1"/>
  <c r="Z126" i="1"/>
  <c r="J118" i="1"/>
  <c r="R100" i="1"/>
  <c r="X34" i="1"/>
  <c r="X35" i="1"/>
  <c r="J19" i="1"/>
  <c r="Z19" i="1"/>
  <c r="W34" i="1"/>
  <c r="P35" i="1"/>
  <c r="G52" i="1"/>
  <c r="T43" i="1"/>
  <c r="U43" i="1"/>
  <c r="N44" i="1"/>
  <c r="F126" i="1"/>
  <c r="V126" i="1"/>
  <c r="R34" i="1"/>
  <c r="E125" i="1"/>
  <c r="P125" i="1"/>
  <c r="I126" i="1"/>
  <c r="J51" i="1"/>
  <c r="F117" i="1"/>
  <c r="F118" i="1"/>
  <c r="P108" i="1"/>
  <c r="Y11" i="1"/>
  <c r="K19" i="1"/>
  <c r="Y26" i="1"/>
  <c r="M18" i="1"/>
  <c r="U18" i="1"/>
  <c r="N19" i="1"/>
  <c r="K34" i="1"/>
  <c r="D35" i="1"/>
  <c r="T35" i="1"/>
  <c r="F51" i="1"/>
  <c r="Y43" i="1"/>
  <c r="R44" i="1"/>
  <c r="O100" i="1"/>
  <c r="J126" i="1"/>
  <c r="X27" i="1"/>
  <c r="V34" i="1"/>
  <c r="M51" i="1"/>
  <c r="M125" i="1"/>
  <c r="D125" i="1"/>
  <c r="T125" i="1"/>
  <c r="B121" i="1"/>
  <c r="B125" i="1" s="1"/>
  <c r="B117" i="1"/>
  <c r="C118" i="1"/>
  <c r="C109" i="1"/>
  <c r="C43" i="1"/>
  <c r="C52" i="1"/>
  <c r="C101" i="1"/>
  <c r="C27" i="1"/>
  <c r="C18" i="1"/>
  <c r="C35" i="1"/>
  <c r="K10" i="1" l="1"/>
  <c r="N11" i="1"/>
  <c r="V10" i="1"/>
  <c r="O10" i="1"/>
  <c r="G10" i="1"/>
  <c r="Q11" i="1"/>
  <c r="P11" i="1"/>
  <c r="M11" i="1"/>
  <c r="I11" i="1"/>
  <c r="S10" i="1"/>
  <c r="J11" i="1"/>
  <c r="E11" i="1"/>
  <c r="F10" i="1"/>
  <c r="H11" i="1"/>
  <c r="X10" i="1"/>
  <c r="W10" i="1"/>
  <c r="R10" i="1"/>
  <c r="U10" i="1"/>
  <c r="L11" i="1"/>
  <c r="D11" i="1"/>
  <c r="Z10" i="1"/>
  <c r="C11" i="1"/>
  <c r="B122" i="1"/>
  <c r="B126" i="1" s="1"/>
  <c r="B118" i="1"/>
  <c r="B68" i="1"/>
  <c r="B76" i="1"/>
  <c r="B67" i="1"/>
  <c r="B71" i="1"/>
  <c r="B75" i="1" s="1"/>
</calcChain>
</file>

<file path=xl/sharedStrings.xml><?xml version="1.0" encoding="utf-8"?>
<sst xmlns="http://schemas.openxmlformats.org/spreadsheetml/2006/main" count="366" uniqueCount="140">
  <si>
    <t>MTN</t>
  </si>
  <si>
    <t>AIRTEL</t>
  </si>
  <si>
    <t>Dépôt d'Argent (Cash In)</t>
  </si>
  <si>
    <t xml:space="preserve">Retrait D'Argent (Cash Out) </t>
  </si>
  <si>
    <r>
      <rPr>
        <sz val="11"/>
        <color theme="1"/>
        <rFont val="Calibri"/>
        <family val="2"/>
        <scheme val="minor"/>
      </rPr>
      <t>Envoi d'Argent</t>
    </r>
    <r>
      <rPr>
        <b/>
        <sz val="11"/>
        <color indexed="60"/>
        <rFont val="Calibri"/>
        <family val="2"/>
      </rPr>
      <t xml:space="preserve"> </t>
    </r>
  </si>
  <si>
    <t>AITEL</t>
  </si>
  <si>
    <t>AIRTTEL</t>
  </si>
  <si>
    <t>Réception d'Argent</t>
  </si>
  <si>
    <t>Paiement des Services</t>
  </si>
  <si>
    <t>Achat Crédit</t>
  </si>
  <si>
    <t>Transfert Banque vers Mobile Money</t>
  </si>
  <si>
    <t xml:space="preserve">Transfert  Mobile Money vers Banque </t>
  </si>
  <si>
    <t xml:space="preserve">Nombre Total  de Transactions </t>
  </si>
  <si>
    <t>Parts de Marchés en termes d'abonnés actifs au mois de février</t>
  </si>
  <si>
    <t xml:space="preserve">Mois </t>
  </si>
  <si>
    <t>OPERATEUR : AIRTEL</t>
  </si>
  <si>
    <t>Variation (%)</t>
  </si>
  <si>
    <t>Total Volume de Transactions (000)</t>
  </si>
  <si>
    <t>Répartition (%)</t>
  </si>
  <si>
    <t xml:space="preserve">    Dépôt d'Argent (Cash In)</t>
  </si>
  <si>
    <t xml:space="preserve">    Retrait D'Argent (Cash Out) </t>
  </si>
  <si>
    <r>
      <rPr>
        <sz val="11"/>
        <color theme="1"/>
        <rFont val="Calibri"/>
        <family val="2"/>
        <scheme val="minor"/>
      </rPr>
      <t xml:space="preserve">    Envoi d'Argent</t>
    </r>
    <r>
      <rPr>
        <b/>
        <sz val="11"/>
        <color indexed="60"/>
        <rFont val="Calibri"/>
        <family val="2"/>
      </rPr>
      <t xml:space="preserve"> </t>
    </r>
  </si>
  <si>
    <t xml:space="preserve">    Réception d'Argent</t>
  </si>
  <si>
    <t xml:space="preserve">    Paiement des Services</t>
  </si>
  <si>
    <t xml:space="preserve">    Achat Crédit</t>
  </si>
  <si>
    <t xml:space="preserve">    Transfert Banque vers Mobile Money</t>
  </si>
  <si>
    <t xml:space="preserve">    Transfert  Mobile Money vers Banque </t>
  </si>
  <si>
    <t>ARPU</t>
  </si>
  <si>
    <t xml:space="preserve">    ARPU Dépôt d'Argent (Cash In)</t>
  </si>
  <si>
    <t xml:space="preserve">    ARPU Retrait D'Argent (Cash Out)</t>
  </si>
  <si>
    <t xml:space="preserve">    ARPU Envoi d'Argent </t>
  </si>
  <si>
    <t xml:space="preserve">    ARPU Réception d'Argent</t>
  </si>
  <si>
    <t xml:space="preserve">    ARPU Paiement des Services</t>
  </si>
  <si>
    <t xml:space="preserve">    ARPU Achat Crédit</t>
  </si>
  <si>
    <t xml:space="preserve">    ARPU Transfert Banque vers Mobile Money</t>
  </si>
  <si>
    <t xml:space="preserve">    ARPU Transfert  Mobile Money vers Banque </t>
  </si>
  <si>
    <t>OPERATEUR : MTN</t>
  </si>
  <si>
    <r>
      <t xml:space="preserve">Parts de Marché </t>
    </r>
    <r>
      <rPr>
        <b/>
        <sz val="11"/>
        <color indexed="60"/>
        <rFont val="Calibri"/>
        <family val="2"/>
      </rPr>
      <t>Valeur transactions</t>
    </r>
    <r>
      <rPr>
        <sz val="11"/>
        <color theme="1"/>
        <rFont val="Calibri"/>
        <family val="2"/>
        <scheme val="minor"/>
      </rPr>
      <t xml:space="preserve"> (%)</t>
    </r>
  </si>
  <si>
    <t>Nombre moyen de transactions/utilisateur</t>
  </si>
  <si>
    <t>Vue Globale du Marché</t>
  </si>
  <si>
    <t xml:space="preserve">    Retrait D'Argent (Cash Out)</t>
  </si>
  <si>
    <t xml:space="preserve">    Envoi d'Argent </t>
  </si>
  <si>
    <t>Total Revenus (000)</t>
  </si>
  <si>
    <t>Total Revenus Opérateur (000)</t>
  </si>
  <si>
    <t>Revenus Achat Crédit (000)</t>
  </si>
  <si>
    <t>Revenus Transfert Mobile Money vers Banque</t>
  </si>
  <si>
    <t>Revenus Réception d'Argent (000)</t>
  </si>
  <si>
    <t>Revenus Paiement des services (000)</t>
  </si>
  <si>
    <r>
      <rPr>
        <sz val="11"/>
        <color theme="1"/>
        <rFont val="Calibri"/>
        <family val="2"/>
        <scheme val="minor"/>
      </rPr>
      <t>Revenus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</si>
  <si>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t>Revenus Retrait D'Argent (Cash Out) (000)</t>
  </si>
  <si>
    <t>Revenus Dépôt d'Argent (Cash In) (000)</t>
  </si>
  <si>
    <t>Valeur Totale des Transactions (000)</t>
  </si>
  <si>
    <r>
      <t xml:space="preserve">Parts de Marché Val. </t>
    </r>
    <r>
      <rPr>
        <sz val="11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</si>
  <si>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Retrait D'Argent (Cash Out) (000)</t>
  </si>
  <si>
    <r>
      <rPr>
        <sz val="11"/>
        <color theme="1"/>
        <rFont val="Calibri"/>
        <family val="2"/>
        <scheme val="minor"/>
      </rPr>
      <t>Valeur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</si>
  <si>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r>
      <t xml:space="preserve">Parts de Marché Val. </t>
    </r>
    <r>
      <rPr>
        <sz val="11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</si>
  <si>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</si>
  <si>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</si>
  <si>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Val. </t>
    </r>
    <r>
      <rPr>
        <sz val="11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</si>
  <si>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Parts de Marché Val. Transfert Banque/Mobile Money (%)</t>
  </si>
  <si>
    <r>
      <t xml:space="preserve">Parts de Marché Val. </t>
    </r>
    <r>
      <rPr>
        <sz val="9"/>
        <rFont val="Calibri"/>
        <family val="2"/>
      </rPr>
      <t>Transfert MobileMoney/Banque</t>
    </r>
    <r>
      <rPr>
        <b/>
        <sz val="9"/>
        <color indexed="60"/>
        <rFont val="Calibri"/>
        <family val="2"/>
      </rPr>
      <t xml:space="preserve"> </t>
    </r>
    <r>
      <rPr>
        <sz val="9"/>
        <rFont val="Calibri"/>
        <family val="2"/>
      </rPr>
      <t>(%)</t>
    </r>
  </si>
  <si>
    <t>Valeur Transfert Mobile Money vers Banque (000)</t>
  </si>
  <si>
    <t>Valeur Transfert Banque vers Mobile Money (000)</t>
  </si>
  <si>
    <t>Valeur Achat Crédit (000)</t>
  </si>
  <si>
    <t>Valeur Paiement des services (000)</t>
  </si>
  <si>
    <t>Valeur Réception d'Argent (000)</t>
  </si>
  <si>
    <t>Valeur Dépôt d'Argent (Cash In) (000)</t>
  </si>
  <si>
    <t>Volume Total des Transactions (000)</t>
  </si>
  <si>
    <r>
      <t xml:space="preserve">Parts de Marché Vol. Total </t>
    </r>
    <r>
      <rPr>
        <b/>
        <sz val="11"/>
        <color indexed="60"/>
        <rFont val="Calibri"/>
        <family val="2"/>
      </rPr>
      <t>transactions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</si>
  <si>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</si>
  <si>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Dépôt d'Argent (Cash In) (000)</t>
  </si>
  <si>
    <r>
      <t xml:space="preserve">Parts de Marché Vol. </t>
    </r>
    <r>
      <rPr>
        <b/>
        <sz val="11"/>
        <color rgb="FFC00000"/>
        <rFont val="Calibri"/>
        <family val="2"/>
      </rPr>
      <t>Retrait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</si>
  <si>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</si>
  <si>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</si>
  <si>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Transfert  Mobile Money vers Banque (000)</t>
  </si>
  <si>
    <r>
      <t>Parts de Marché Vol.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</si>
  <si>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Vol.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</si>
  <si>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Transfert Banque vers Mobile Money (000)</t>
  </si>
  <si>
    <r>
      <t xml:space="preserve">Parts de Marché Vol. </t>
    </r>
    <r>
      <rPr>
        <b/>
        <sz val="11"/>
        <color rgb="FFC00000"/>
        <rFont val="Calibri"/>
        <family val="2"/>
        <scheme val="minor"/>
      </rPr>
      <t>Achat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</si>
  <si>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Achat crédit (000)</t>
  </si>
  <si>
    <t>Volume Paiement des Services (000)</t>
  </si>
  <si>
    <t>Volume Réception d'Argent (000)</t>
  </si>
  <si>
    <t>Volume Envoi d'Argent (000)</t>
  </si>
  <si>
    <t>Volume Retrait D'Argent (Cash Out) (000)</t>
  </si>
  <si>
    <r>
      <t>Parts de Marché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Abonnés actifs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</si>
  <si>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</t>
    </r>
    <r>
      <rPr>
        <b/>
        <sz val="11"/>
        <color rgb="FFC00000"/>
        <rFont val="Calibri"/>
        <family val="2"/>
      </rPr>
      <t>Abonnés Enregistrés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</si>
  <si>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Abonnés Enregistrés (000)</t>
  </si>
  <si>
    <t>Abonnés Actifs (000)</t>
  </si>
  <si>
    <t>Revenus Transfert Banque vers Mobile Money (000)</t>
  </si>
  <si>
    <r>
      <t xml:space="preserve">Parts de Marché Rev.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</si>
  <si>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>Parts de Marché Rev.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</si>
  <si>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</si>
  <si>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Mobile Money/Banque</t>
    </r>
    <r>
      <rPr>
        <sz val="11"/>
        <color theme="1"/>
        <rFont val="Calibri"/>
        <family val="2"/>
        <scheme val="minor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</si>
  <si>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Banque vers Mobile Money</t>
    </r>
    <r>
      <rPr>
        <b/>
        <sz val="9"/>
        <color indexed="60"/>
        <rFont val="Calibri"/>
        <family val="2"/>
      </rPr>
      <t xml:space="preserve"> (%)</t>
    </r>
  </si>
  <si>
    <r>
      <t xml:space="preserve">Parts de Marché Rev. </t>
    </r>
    <r>
      <rPr>
        <b/>
        <sz val="11"/>
        <color rgb="FFC00000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</si>
  <si>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Rev.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</si>
  <si>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 xml:space="preserve">     Volume Dépôt d'Argent (Cash In)</t>
  </si>
  <si>
    <t xml:space="preserve">     Volume Retrait D'Argent (Cash Out) </t>
  </si>
  <si>
    <r>
      <rPr>
        <sz val="11"/>
        <color theme="1"/>
        <rFont val="Calibri"/>
        <family val="2"/>
        <scheme val="minor"/>
      </rPr>
      <t xml:space="preserve">     Volume Envoi d'Argent</t>
    </r>
    <r>
      <rPr>
        <b/>
        <sz val="11"/>
        <color indexed="60"/>
        <rFont val="Calibri"/>
        <family val="2"/>
      </rPr>
      <t xml:space="preserve"> </t>
    </r>
  </si>
  <si>
    <t xml:space="preserve">     Volume Réception d'Argent</t>
  </si>
  <si>
    <t xml:space="preserve">     Volume Paiement des Services</t>
  </si>
  <si>
    <t xml:space="preserve">     Volume Achat Crédit</t>
  </si>
  <si>
    <t xml:space="preserve">    Volume Transfert Banque vers Mobile Money</t>
  </si>
  <si>
    <t xml:space="preserve">    Volume Transfert  Mobile Money vers Banque </t>
  </si>
  <si>
    <t xml:space="preserve">     Valeur Dépôt d'Argent (Cash In)</t>
  </si>
  <si>
    <t xml:space="preserve">     Valeur Retrait D'Argent (Cash Out) </t>
  </si>
  <si>
    <r>
      <rPr>
        <sz val="11"/>
        <color theme="1"/>
        <rFont val="Calibri"/>
        <family val="2"/>
        <scheme val="minor"/>
      </rPr>
      <t xml:space="preserve">     Valeur Envoi d'Argent</t>
    </r>
    <r>
      <rPr>
        <b/>
        <sz val="11"/>
        <color indexed="60"/>
        <rFont val="Calibri"/>
        <family val="2"/>
      </rPr>
      <t xml:space="preserve"> </t>
    </r>
  </si>
  <si>
    <t xml:space="preserve">     Valeur Réception d'Argent</t>
  </si>
  <si>
    <t xml:space="preserve">     Valeur Paiement des Services</t>
  </si>
  <si>
    <t xml:space="preserve">     Valeur Achat Crédit</t>
  </si>
  <si>
    <t xml:space="preserve">    Valeur Transfert Banque vers Mobile Money</t>
  </si>
  <si>
    <t xml:space="preserve">    Valeur Transfert  Mobile Money vers Banque </t>
  </si>
  <si>
    <t>Totale Revenus (000)</t>
  </si>
  <si>
    <t xml:space="preserve">     Revenus Dépôt d'Argent (Cash In)</t>
  </si>
  <si>
    <t xml:space="preserve">     Revenus Retrait D'Argent (Cash Out) </t>
  </si>
  <si>
    <r>
      <rPr>
        <sz val="11"/>
        <color theme="1"/>
        <rFont val="Calibri"/>
        <family val="2"/>
        <scheme val="minor"/>
      </rPr>
      <t xml:space="preserve">     Revenus Envoi d'Argent</t>
    </r>
    <r>
      <rPr>
        <b/>
        <sz val="11"/>
        <color indexed="60"/>
        <rFont val="Calibri"/>
        <family val="2"/>
      </rPr>
      <t xml:space="preserve"> </t>
    </r>
  </si>
  <si>
    <t xml:space="preserve">     Revenus Réception d'Argent</t>
  </si>
  <si>
    <t xml:space="preserve">     Revenus Paiement des Services</t>
  </si>
  <si>
    <t xml:space="preserve">     Revenus Achat Crédit</t>
  </si>
  <si>
    <t xml:space="preserve">    Revenus Transfert  Mobile Money vers Banque </t>
  </si>
  <si>
    <t xml:space="preserve">    Revenus Transfert Banque vers Mobile Money</t>
  </si>
  <si>
    <t xml:space="preserve">     Revenus Achat Crédit (000)</t>
  </si>
  <si>
    <t xml:space="preserve">    Revenus Transfert  Mobile Money vers Banque</t>
  </si>
  <si>
    <t>Valeur Totale des Revenus (000)</t>
  </si>
  <si>
    <t>2. En termes de revenus (Valeur des commissions)</t>
  </si>
  <si>
    <r>
      <t xml:space="preserve">Parts de Marché Total </t>
    </r>
    <r>
      <rPr>
        <b/>
        <sz val="11"/>
        <color indexed="60"/>
        <rFont val="Calibri"/>
        <family val="2"/>
      </rPr>
      <t xml:space="preserve">Revenus </t>
    </r>
    <r>
      <rPr>
        <sz val="11"/>
        <color theme="1"/>
        <rFont val="Calibri"/>
        <family val="2"/>
        <scheme val="minor"/>
      </rPr>
      <t>(%)</t>
    </r>
  </si>
  <si>
    <t>3. En termes de volume des transactions</t>
  </si>
  <si>
    <t>1. En termes d’abonnés (Nombre Utilisateurs de l’argent mobile : Comptes enregistrés et Comptes actifs)</t>
  </si>
  <si>
    <t>3. En termes de valeur des transactions</t>
  </si>
  <si>
    <t>Revenu Total (Milliers de CFA)</t>
  </si>
  <si>
    <t>T1-10</t>
  </si>
  <si>
    <t>T2-10</t>
  </si>
  <si>
    <t>T3-10</t>
  </si>
  <si>
    <t>T4-10</t>
  </si>
  <si>
    <t>T1-11</t>
  </si>
  <si>
    <t>T2-11</t>
  </si>
  <si>
    <t>T3-11</t>
  </si>
  <si>
    <t>T4-11</t>
  </si>
  <si>
    <t>T3-17</t>
  </si>
  <si>
    <t>T4-17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</si>
</sst>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  <numFmt numFmtId="166" formatCode="_(* #,##0_);_(* \(#,##0\);_(* &quot;-&quot;_);_(@_)"/>
    <numFmt numFmtId="167" formatCode="[$-40C]d\-mmm\-yy;@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color indexed="60"/>
      <name val="Calibri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0" applyFont="1" applyFill="1" applyBorder="1" applyAlignment="1">
      <alignment horizontal="left" indent="15"/>
    </xf>
    <xf numFmtId="0" fontId="2" fillId="2" borderId="0" xfId="0" applyFont="1" applyFill="1" applyBorder="1"/>
    <xf numFmtId="0" fontId="0" fillId="2" borderId="0" xfId="0" applyFill="1" applyAlignment="1">
      <alignment horizontal="left" indent="1"/>
    </xf>
    <xf numFmtId="0" fontId="0" fillId="2" borderId="2" xfId="0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0" fillId="2" borderId="0" xfId="0" applyFill="1" applyBorder="1"/>
    <xf numFmtId="0" fontId="0" fillId="2" borderId="0" xfId="0" applyFont="1" applyFill="1" applyAlignment="1">
      <alignment horizontal="left" indent="1"/>
    </xf>
    <xf numFmtId="164" fontId="0" fillId="0" borderId="0" xfId="0" applyNumberFormat="1"/>
    <xf numFmtId="0" fontId="0" fillId="0" borderId="4" xfId="0" applyBorder="1"/>
    <xf numFmtId="0" fontId="0" fillId="2" borderId="4" xfId="0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165" fontId="0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0" fontId="2" fillId="3" borderId="3" xfId="0" applyFont="1" applyFill="1" applyBorder="1"/>
    <xf numFmtId="165" fontId="0" fillId="3" borderId="1" xfId="1" applyNumberFormat="1" applyFont="1" applyFill="1" applyBorder="1"/>
    <xf numFmtId="0" fontId="0" fillId="3" borderId="0" xfId="0" applyFill="1"/>
    <xf numFmtId="0" fontId="0" fillId="2" borderId="4" xfId="0" applyFont="1" applyFill="1" applyBorder="1" applyAlignment="1">
      <alignment horizontal="left" indent="1"/>
    </xf>
    <xf numFmtId="164" fontId="0" fillId="0" borderId="2" xfId="0" applyNumberFormat="1" applyFill="1" applyBorder="1"/>
    <xf numFmtId="0" fontId="0" fillId="0" borderId="2" xfId="0" applyFill="1" applyBorder="1"/>
    <xf numFmtId="9" fontId="0" fillId="0" borderId="0" xfId="2" applyFont="1"/>
    <xf numFmtId="0" fontId="0" fillId="0" borderId="2" xfId="0" applyFill="1" applyBorder="1" applyAlignment="1">
      <alignment horizontal="left" indent="1"/>
    </xf>
    <xf numFmtId="0" fontId="0" fillId="2" borderId="5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5"/>
    </xf>
    <xf numFmtId="43" fontId="0" fillId="0" borderId="0" xfId="1" applyFont="1"/>
    <xf numFmtId="43" fontId="0" fillId="0" borderId="2" xfId="1" applyFont="1" applyBorder="1"/>
    <xf numFmtId="43" fontId="0" fillId="0" borderId="0" xfId="1" applyFont="1" applyBorder="1"/>
    <xf numFmtId="165" fontId="0" fillId="0" borderId="0" xfId="1" applyNumberFormat="1" applyFont="1" applyBorder="1"/>
    <xf numFmtId="9" fontId="0" fillId="0" borderId="0" xfId="2" applyFont="1" applyBorder="1"/>
    <xf numFmtId="0" fontId="8" fillId="0" borderId="0" xfId="0" applyFont="1" applyFill="1"/>
    <xf numFmtId="0" fontId="8" fillId="5" borderId="3" xfId="0" applyFont="1" applyFill="1" applyBorder="1"/>
    <xf numFmtId="9" fontId="0" fillId="0" borderId="0" xfId="1" applyNumberFormat="1" applyFo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8" fillId="5" borderId="3" xfId="1" applyNumberFormat="1" applyFont="1" applyFill="1" applyBorder="1"/>
    <xf numFmtId="165" fontId="2" fillId="3" borderId="1" xfId="1" applyNumberFormat="1" applyFont="1" applyFill="1" applyBorder="1"/>
    <xf numFmtId="165" fontId="8" fillId="0" borderId="8" xfId="1" applyNumberFormat="1" applyFont="1" applyFill="1" applyBorder="1"/>
    <xf numFmtId="165" fontId="0" fillId="0" borderId="8" xfId="1" applyNumberFormat="1" applyFont="1" applyBorder="1"/>
    <xf numFmtId="10" fontId="15" fillId="0" borderId="8" xfId="2" applyNumberFormat="1" applyFont="1" applyFill="1" applyBorder="1"/>
    <xf numFmtId="0" fontId="14" fillId="0" borderId="9" xfId="0" applyFont="1" applyFill="1" applyBorder="1" applyAlignment="1">
      <alignment horizontal="right" indent="1"/>
    </xf>
    <xf numFmtId="0" fontId="3" fillId="2" borderId="9" xfId="0" applyFont="1" applyFill="1" applyBorder="1" applyAlignment="1">
      <alignment horizontal="left" indent="15"/>
    </xf>
    <xf numFmtId="0" fontId="2" fillId="2" borderId="9" xfId="0" applyFont="1" applyFill="1" applyBorder="1"/>
    <xf numFmtId="0" fontId="0" fillId="2" borderId="9" xfId="0" applyFill="1" applyBorder="1" applyAlignment="1">
      <alignment horizontal="left" indent="1"/>
    </xf>
    <xf numFmtId="0" fontId="2" fillId="0" borderId="0" xfId="0" applyFont="1"/>
    <xf numFmtId="0" fontId="0" fillId="0" borderId="0" xfId="0" applyFill="1"/>
    <xf numFmtId="0" fontId="8" fillId="0" borderId="9" xfId="0" applyFont="1" applyFill="1" applyBorder="1"/>
    <xf numFmtId="0" fontId="0" fillId="6" borderId="0" xfId="0" applyFill="1"/>
    <xf numFmtId="164" fontId="0" fillId="0" borderId="0" xfId="0" applyNumberFormat="1" applyBorder="1"/>
    <xf numFmtId="0" fontId="0" fillId="0" borderId="0" xfId="0" applyBorder="1"/>
    <xf numFmtId="0" fontId="16" fillId="2" borderId="0" xfId="0" applyFont="1" applyFill="1"/>
    <xf numFmtId="0" fontId="7" fillId="0" borderId="4" xfId="0" applyFont="1" applyFill="1" applyBorder="1"/>
    <xf numFmtId="0" fontId="7" fillId="0" borderId="11" xfId="0" applyFont="1" applyFill="1" applyBorder="1"/>
    <xf numFmtId="164" fontId="0" fillId="0" borderId="10" xfId="0" applyNumberFormat="1" applyBorder="1"/>
    <xf numFmtId="0" fontId="0" fillId="0" borderId="0" xfId="0" applyFill="1" applyBorder="1"/>
    <xf numFmtId="0" fontId="11" fillId="2" borderId="0" xfId="0" applyFont="1" applyFill="1" applyBorder="1" applyAlignment="1">
      <alignment horizontal="left" indent="15"/>
    </xf>
    <xf numFmtId="165" fontId="0" fillId="0" borderId="1" xfId="1" applyNumberFormat="1" applyFont="1" applyBorder="1"/>
    <xf numFmtId="9" fontId="11" fillId="2" borderId="0" xfId="2" applyNumberFormat="1" applyFont="1" applyFill="1"/>
    <xf numFmtId="3" fontId="9" fillId="4" borderId="13" xfId="4" applyNumberFormat="1" applyFont="1" applyFill="1" applyBorder="1"/>
    <xf numFmtId="0" fontId="0" fillId="0" borderId="4" xfId="0" applyFont="1" applyFill="1" applyBorder="1" applyAlignment="1">
      <alignment horizontal="left" indent="1"/>
    </xf>
    <xf numFmtId="3" fontId="9" fillId="0" borderId="0" xfId="4" applyNumberFormat="1" applyFont="1" applyFill="1" applyBorder="1"/>
    <xf numFmtId="0" fontId="17" fillId="2" borderId="0" xfId="0" applyFont="1" applyFill="1" applyAlignment="1">
      <alignment horizontal="left" indent="1"/>
    </xf>
    <xf numFmtId="9" fontId="1" fillId="2" borderId="0" xfId="2" applyFont="1" applyFill="1"/>
    <xf numFmtId="0" fontId="0" fillId="0" borderId="0" xfId="0" applyFont="1" applyFill="1" applyBorder="1" applyAlignment="1">
      <alignment horizontal="left" indent="1"/>
    </xf>
    <xf numFmtId="0" fontId="10" fillId="2" borderId="2" xfId="0" applyFont="1" applyFill="1" applyBorder="1"/>
    <xf numFmtId="166" fontId="2" fillId="2" borderId="2" xfId="0" applyNumberFormat="1" applyFont="1" applyFill="1" applyBorder="1"/>
    <xf numFmtId="166" fontId="0" fillId="2" borderId="0" xfId="0" applyNumberFormat="1" applyFill="1"/>
    <xf numFmtId="0" fontId="2" fillId="2" borderId="12" xfId="0" applyFont="1" applyFill="1" applyBorder="1" applyAlignment="1">
      <alignment horizontal="left" indent="1"/>
    </xf>
    <xf numFmtId="165" fontId="2" fillId="0" borderId="2" xfId="1" applyNumberFormat="1" applyFont="1" applyBorder="1"/>
    <xf numFmtId="0" fontId="8" fillId="0" borderId="1" xfId="0" applyFont="1" applyFill="1" applyBorder="1"/>
    <xf numFmtId="0" fontId="0" fillId="2" borderId="2" xfId="0" applyFont="1" applyFill="1" applyBorder="1" applyAlignment="1">
      <alignment horizontal="left" indent="1"/>
    </xf>
    <xf numFmtId="0" fontId="10" fillId="0" borderId="10" xfId="0" applyFont="1" applyFill="1" applyBorder="1"/>
    <xf numFmtId="164" fontId="0" fillId="0" borderId="10" xfId="0" applyNumberFormat="1" applyFill="1" applyBorder="1"/>
    <xf numFmtId="0" fontId="2" fillId="0" borderId="2" xfId="0" applyFont="1" applyFill="1" applyBorder="1" applyAlignment="1">
      <alignment horizontal="left" indent="1"/>
    </xf>
    <xf numFmtId="0" fontId="8" fillId="0" borderId="2" xfId="0" applyFont="1" applyFill="1" applyBorder="1"/>
    <xf numFmtId="165" fontId="1" fillId="0" borderId="2" xfId="1" applyNumberFormat="1" applyFont="1" applyBorder="1"/>
    <xf numFmtId="0" fontId="2" fillId="0" borderId="0" xfId="0" applyFont="1" applyFill="1"/>
    <xf numFmtId="165" fontId="2" fillId="0" borderId="1" xfId="1" applyNumberFormat="1" applyFont="1" applyBorder="1"/>
    <xf numFmtId="0" fontId="2" fillId="3" borderId="1" xfId="0" applyFont="1" applyFill="1" applyBorder="1"/>
    <xf numFmtId="0" fontId="2" fillId="3" borderId="0" xfId="0" applyFont="1" applyFill="1"/>
    <xf numFmtId="0" fontId="3" fillId="2" borderId="15" xfId="0" applyFont="1" applyFill="1" applyBorder="1" applyAlignment="1">
      <alignment horizontal="left" indent="15"/>
    </xf>
    <xf numFmtId="165" fontId="0" fillId="0" borderId="14" xfId="1" applyNumberFormat="1" applyFont="1" applyBorder="1"/>
    <xf numFmtId="0" fontId="0" fillId="0" borderId="10" xfId="0" applyBorder="1"/>
    <xf numFmtId="167" fontId="0" fillId="6" borderId="10" xfId="0" applyNumberFormat="1" applyFill="1" applyBorder="1" applyAlignment="1">
      <alignment horizontal="left" vertical="center"/>
    </xf>
    <xf numFmtId="0" fontId="8" fillId="5" borderId="14" xfId="0" applyFont="1" applyFill="1" applyBorder="1"/>
    <xf numFmtId="165" fontId="8" fillId="5" borderId="14" xfId="1" applyNumberFormat="1" applyFont="1" applyFill="1" applyBorder="1"/>
    <xf numFmtId="0" fontId="0" fillId="2" borderId="16" xfId="0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0" fontId="2" fillId="7" borderId="17" xfId="0" applyFont="1" applyFill="1" applyBorder="1" applyAlignment="1">
      <alignment horizontal="left" indent="1"/>
    </xf>
    <xf numFmtId="0" fontId="0" fillId="7" borderId="17" xfId="0" applyFont="1" applyFill="1" applyBorder="1" applyAlignment="1">
      <alignment horizontal="left" indent="1"/>
    </xf>
    <xf numFmtId="168" fontId="11" fillId="2" borderId="0" xfId="2" applyNumberFormat="1" applyFont="1" applyFill="1"/>
    <xf numFmtId="10" fontId="11" fillId="2" borderId="0" xfId="2" applyNumberFormat="1" applyFont="1" applyFill="1"/>
    <xf numFmtId="165" fontId="11" fillId="2" borderId="0" xfId="2" applyNumberFormat="1" applyFont="1" applyFill="1"/>
    <xf numFmtId="0" fontId="21" fillId="0" borderId="18" xfId="0" applyFont="1" applyBorder="1" applyAlignment="1">
      <alignment horizontal="left" wrapText="1" readingOrder="1"/>
    </xf>
    <xf numFmtId="0" fontId="22" fillId="8" borderId="18" xfId="0" applyFont="1" applyFill="1" applyBorder="1" applyAlignment="1">
      <alignment horizontal="right" wrapText="1" readingOrder="1"/>
    </xf>
    <xf numFmtId="0" fontId="23" fillId="0" borderId="18" xfId="0" applyFont="1" applyBorder="1" applyAlignment="1">
      <alignment horizontal="left" wrapText="1" readingOrder="1"/>
    </xf>
    <xf numFmtId="3" fontId="23" fillId="0" borderId="18" xfId="0" applyNumberFormat="1" applyFont="1" applyBorder="1" applyAlignment="1">
      <alignment horizontal="left" wrapText="1" readingOrder="1"/>
    </xf>
    <xf numFmtId="0" fontId="24" fillId="0" borderId="18" xfId="0" applyFont="1" applyBorder="1" applyAlignment="1">
      <alignment horizontal="left" wrapText="1" readingOrder="1"/>
    </xf>
    <xf numFmtId="10" fontId="21" fillId="0" borderId="18" xfId="0" applyNumberFormat="1" applyFont="1" applyBorder="1" applyAlignment="1">
      <alignment horizontal="right" wrapText="1" readingOrder="1"/>
    </xf>
    <xf numFmtId="0" fontId="21" fillId="0" borderId="19" xfId="0" applyFont="1" applyBorder="1" applyAlignment="1">
      <alignment horizontal="left" wrapText="1" readingOrder="1"/>
    </xf>
    <xf numFmtId="0" fontId="23" fillId="0" borderId="19" xfId="0" applyFont="1" applyBorder="1" applyAlignment="1">
      <alignment horizontal="left" wrapText="1" readingOrder="1"/>
    </xf>
    <xf numFmtId="0" fontId="24" fillId="0" borderId="19" xfId="0" applyFont="1" applyBorder="1" applyAlignment="1">
      <alignment horizontal="left" wrapText="1" readingOrder="1"/>
    </xf>
    <xf numFmtId="0" fontId="21" fillId="0" borderId="3" xfId="0" applyFont="1" applyBorder="1" applyAlignment="1">
      <alignment horizontal="left" wrapText="1" readingOrder="1"/>
    </xf>
    <xf numFmtId="10" fontId="21" fillId="0" borderId="3" xfId="0" applyNumberFormat="1" applyFont="1" applyBorder="1" applyAlignment="1">
      <alignment horizontal="right" wrapText="1" readingOrder="1"/>
    </xf>
    <xf numFmtId="164" fontId="20" fillId="9" borderId="10" xfId="0" applyNumberFormat="1" applyFont="1" applyFill="1" applyBorder="1"/>
    <xf numFmtId="3" fontId="23" fillId="0" borderId="3" xfId="0" applyNumberFormat="1" applyFont="1" applyBorder="1" applyAlignment="1">
      <alignment horizontal="right" wrapText="1" readingOrder="1"/>
    </xf>
    <xf numFmtId="168" fontId="21" fillId="0" borderId="3" xfId="0" applyNumberFormat="1" applyFont="1" applyBorder="1" applyAlignment="1">
      <alignment horizontal="right" wrapText="1" readingOrder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66" fontId="2" fillId="2" borderId="1" xfId="0" applyNumberFormat="1" applyFont="1" applyFill="1" applyBorder="1"/>
    <xf numFmtId="0" fontId="0" fillId="2" borderId="0" xfId="0" applyFill="1"/>
    <xf numFmtId="165" fontId="0" fillId="0" borderId="0" xfId="0" applyNumberFormat="1"/>
    <xf numFmtId="168" fontId="0" fillId="0" borderId="0" xfId="2" applyNumberFormat="1" applyFont="1"/>
  </cellXfs>
  <cellStyles count="5">
    <cellStyle name="Milliers" xfId="1" builtinId="3"/>
    <cellStyle name="Normal" xfId="0" builtinId="0"/>
    <cellStyle name="Normal 3" xfId="3"/>
    <cellStyle name="Percent 2" xfId="4"/>
    <cellStyle name="Pourcentage" xfId="2" builtinId="5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 d'abonnés Mobile Money enregistrés</a:t>
            </a:r>
            <a:r>
              <a:rPr lang="fr-FR" b="1" baseline="0"/>
              <a:t> et actifs</a:t>
            </a:r>
          </a:p>
          <a:p>
            <a:pPr>
              <a:defRPr/>
            </a:pPr>
            <a:r>
              <a:rPr lang="fr-FR" b="1" baseline="0"/>
              <a:t>(en milliers)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'Vue Globale du Marché'!$B$5</c:f>
              <c:strCache>
                <c:ptCount val="1"/>
                <c:pt idx="0">
                  <c:v>Abonnés Enregistrés (000)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8B5-46B2-BF04-D431BD17265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D7-4850-95FD-5FADCAE6C17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6219360094583E-2"/>
                  <c:y val="-8.133971291866028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fr-F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8762193600945757E-2"/>
                  <c:y val="-4.7846889952153108E-3"/>
                </c:manualLayout>
              </c:layout>
              <c:tx>
                <c:rich>
                  <a:bodyPr/>
                  <a:lstStyle/>
                  <a:p>
                    <a:fld id="{8B7E5286-4934-4E29-9986-D6E7719FA29A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Marché'!$C$5:$AE$5</c:f>
              <c:numCache>
                <c:formatCode>_-* #\ ##0\ _€_-;\-* #\ ##0\ _€_-;_-* "-"??\ _€_-;_-@_-</c:formatCode>
                <c:ptCount val="9"/>
                <c:pt idx="0">
                  <c:v>4186.3209999999999</c:v>
                </c:pt>
                <c:pt idx="1">
                  <c:v>4322.6270000000004</c:v>
                </c:pt>
                <c:pt idx="2">
                  <c:v>4493.34</c:v>
                </c:pt>
                <c:pt idx="3">
                  <c:v>4644.5619999999999</c:v>
                </c:pt>
                <c:pt idx="4">
                  <c:v>4527.3590000000004</c:v>
                </c:pt>
                <c:pt idx="5">
                  <c:v>4647.2510000000002</c:v>
                </c:pt>
                <c:pt idx="6">
                  <c:v>4674.7270000000008</c:v>
                </c:pt>
                <c:pt idx="7">
                  <c:v>4594.933</c:v>
                </c:pt>
                <c:pt idx="8">
                  <c:v>4906.3899999999994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D1-4363-8FC0-3EB9987B6161}"/>
            </c:ext>
          </c:extLst>
        </c:ser>
        <c:ser>
          <c:idx val="3"/>
          <c:order val="3"/>
          <c:tx>
            <c:strRef>
              <c:f>'Vue Globale du Marché'!$B$8</c:f>
              <c:strCache>
                <c:ptCount val="1"/>
                <c:pt idx="0">
                  <c:v>Abonnés Actifs (000)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D7-4850-95FD-5FADCAE6C17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92552080114842E-2"/>
                  <c:y val="4.78468899521522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fr-F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2598866400743094E-2"/>
                  <c:y val="9.5693779904306216E-3"/>
                </c:manualLayout>
              </c:layout>
              <c:tx>
                <c:rich>
                  <a:bodyPr/>
                  <a:lstStyle/>
                  <a:p>
                    <a:fld id="{8F46B1B7-FA84-4639-8AE2-DA5D3FFAE279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Marché'!$C$8:$AE$8</c:f>
              <c:numCache>
                <c:formatCode>_-* #\ ##0\ _€_-;\-* #\ ##0\ _€_-;_-* "-"??\ _€_-;_-@_-</c:formatCode>
                <c:ptCount val="9"/>
                <c:pt idx="0">
                  <c:v>612.774</c:v>
                </c:pt>
                <c:pt idx="1">
                  <c:v>674.07300000000009</c:v>
                </c:pt>
                <c:pt idx="2">
                  <c:v>766.33899999999994</c:v>
                </c:pt>
                <c:pt idx="3">
                  <c:v>911.78899999999999</c:v>
                </c:pt>
                <c:pt idx="4">
                  <c:v>930.17399999999998</c:v>
                </c:pt>
                <c:pt idx="5">
                  <c:v>1020.836</c:v>
                </c:pt>
                <c:pt idx="6">
                  <c:v>1191.865</c:v>
                </c:pt>
                <c:pt idx="7">
                  <c:v>1262.375</c:v>
                </c:pt>
                <c:pt idx="8">
                  <c:v>1348.4639999999999</c:v>
                </c:pt>
              </c:numCache>
              <c:extLst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30528"/>
        <c:axId val="210131072"/>
        <c:extLst>
          <c:ext xmlns:c15="http://schemas.microsoft.com/office/drawing/2012/chart" uri="{02D57815-91ED-43cb-92C2-25804820EDAC}">
            <c15:filteredArea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'Vue Globale du Marché'!$B$6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'Vue Globale du Marché'!$C$6:$AE$6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3.2559853866915622E-2</c:v>
                      </c:pt>
                      <c:pt idx="2">
                        <c:v>3.9492882453193268E-2</c:v>
                      </c:pt>
                      <c:pt idx="3">
                        <c:v>3.3654697841694503E-2</c:v>
                      </c:pt>
                      <c:pt idx="4">
                        <c:v>-2.5234456984318365E-2</c:v>
                      </c:pt>
                      <c:pt idx="5">
                        <c:v>2.6481664034153196E-2</c:v>
                      </c:pt>
                      <c:pt idx="6">
                        <c:v>5.912312461711311E-3</c:v>
                      </c:pt>
                      <c:pt idx="7">
                        <c:v>-1.7069232064246931E-2</c:v>
                      </c:pt>
                      <c:pt idx="8" formatCode="0.0%">
                        <c:v>6.7782707604223891E-2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8AD7-4850-95FD-5FADCAE6C17A}"/>
                  </c:ext>
                </c:extLst>
              </c15:ser>
            </c15:filteredAreaSeries>
            <c15:filteredArea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</c15:ser>
            </c15:filteredAreaSeries>
          </c:ext>
        </c:extLst>
      </c:areaChart>
      <c:dateAx>
        <c:axId val="21013052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31072"/>
        <c:crosses val="autoZero"/>
        <c:auto val="1"/>
        <c:lblOffset val="100"/>
        <c:baseTimeUnit val="months"/>
      </c:dateAx>
      <c:valAx>
        <c:axId val="210131072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3052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Répartition</a:t>
            </a:r>
            <a:r>
              <a:rPr lang="fr-FR" b="1" baseline="0"/>
              <a:t> du Revenu du Marché </a:t>
            </a:r>
            <a:r>
              <a:rPr lang="fr-FR" b="1"/>
              <a:t>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'Vue Globale du Marché'!$B$68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Marché'!$C$68:$AL$68</c15:sqref>
                  </c15:fullRef>
                </c:ext>
              </c:extLst>
              <c:f>'Vue Globale du Marché'!$C$68:$AD$68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2-28E0-47CE-B2F7-CFA59C80791D}"/>
            </c:ext>
          </c:extLst>
        </c:ser>
        <c:ser>
          <c:idx val="1"/>
          <c:order val="1"/>
          <c:tx>
            <c:strRef>
              <c:f>'Vue Globale du Marché'!$B$69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1.639343909611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4.3715837589639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8251357890934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73098467684383E-3"/>
                  <c:y val="-2.45901586441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A1-498D-9689-12216E063E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Marché'!$C$69:$AL$69</c15:sqref>
                  </c15:fullRef>
                </c:ext>
              </c:extLst>
              <c:f>'Vue Globale du Marché'!$C$69:$AD$69</c:f>
              <c:numCache>
                <c:formatCode>0%</c:formatCode>
                <c:ptCount val="8"/>
                <c:pt idx="0">
                  <c:v>0.81148265255953822</c:v>
                </c:pt>
                <c:pt idx="1">
                  <c:v>0.79384887241167035</c:v>
                </c:pt>
                <c:pt idx="2">
                  <c:v>0.81226712914068433</c:v>
                </c:pt>
                <c:pt idx="3">
                  <c:v>0.818942077848552</c:v>
                </c:pt>
                <c:pt idx="4">
                  <c:v>0.78781957460462604</c:v>
                </c:pt>
                <c:pt idx="5">
                  <c:v>0.78752280037330447</c:v>
                </c:pt>
                <c:pt idx="6">
                  <c:v>0.79736220184765494</c:v>
                </c:pt>
                <c:pt idx="7">
                  <c:v>0.80044303595845301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'Vue Globale du Marché'!$B$70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  <a:bevelB w="0" h="0"/>
              </a:sp3d>
            </c:spPr>
          </c:marker>
          <c:dLbls>
            <c:dLbl>
              <c:idx val="0"/>
              <c:layout>
                <c:manualLayout>
                  <c:x val="0"/>
                  <c:y val="-1.912567894546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9125678945467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873098467683071E-3"/>
                  <c:y val="-2.185791879481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DA1-498D-9689-12216E063E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746196935368766E-3"/>
                  <c:y val="-3.2786878192229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DA1-498D-9689-12216E063E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Marché'!$C$70:$AL$70</c15:sqref>
                  </c15:fullRef>
                </c:ext>
              </c:extLst>
              <c:f>'Vue Globale du Marché'!$C$70:$AD$70</c:f>
              <c:numCache>
                <c:formatCode>0%</c:formatCode>
                <c:ptCount val="8"/>
                <c:pt idx="0">
                  <c:v>9.1235138145664252E-2</c:v>
                </c:pt>
                <c:pt idx="1">
                  <c:v>0.1019615043197042</c:v>
                </c:pt>
                <c:pt idx="2">
                  <c:v>9.9144303101905501E-2</c:v>
                </c:pt>
                <c:pt idx="3">
                  <c:v>0.11035433907278955</c:v>
                </c:pt>
                <c:pt idx="4">
                  <c:v>0.11938300337333883</c:v>
                </c:pt>
                <c:pt idx="5">
                  <c:v>0.12622483159131159</c:v>
                </c:pt>
                <c:pt idx="6">
                  <c:v>0.13442103112380746</c:v>
                </c:pt>
                <c:pt idx="7">
                  <c:v>0.13700289825058889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'Vue Globale du Marché'!$B$71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Marché'!$C$71:$AL$71</c15:sqref>
                  </c15:fullRef>
                </c:ext>
              </c:extLst>
              <c:f>'Vue Globale du Marché'!$C$71:$AD$71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'Vue Globale du Marché'!$B$72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Marché'!$C$72:$AL$72</c15:sqref>
                  </c15:fullRef>
                </c:ext>
              </c:extLst>
              <c:f>'Vue Globale du Marché'!$C$72:$AD$72</c:f>
              <c:numCache>
                <c:formatCode>0%</c:formatCode>
                <c:ptCount val="8"/>
                <c:pt idx="0">
                  <c:v>4.0262650617375217E-2</c:v>
                </c:pt>
                <c:pt idx="1">
                  <c:v>3.5413909336695401E-2</c:v>
                </c:pt>
                <c:pt idx="2">
                  <c:v>2.8795966545915104E-2</c:v>
                </c:pt>
                <c:pt idx="3">
                  <c:v>2.5169080514114026E-2</c:v>
                </c:pt>
                <c:pt idx="4">
                  <c:v>4.8305631822319291E-2</c:v>
                </c:pt>
                <c:pt idx="5">
                  <c:v>4.7127582304971619E-2</c:v>
                </c:pt>
                <c:pt idx="6">
                  <c:v>2.9877780339934181E-2</c:v>
                </c:pt>
                <c:pt idx="7">
                  <c:v>2.4011980342942232E-2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'Vue Globale du Marché'!$B$73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Marché'!$C$73:$AL$73</c15:sqref>
                  </c15:fullRef>
                </c:ext>
              </c:extLst>
              <c:f>'Vue Globale du Marché'!$C$73:$AD$73</c:f>
              <c:numCache>
                <c:formatCode>0%</c:formatCode>
                <c:ptCount val="8"/>
                <c:pt idx="0">
                  <c:v>5.2294682270423096E-2</c:v>
                </c:pt>
                <c:pt idx="1">
                  <c:v>6.3572680729989145E-2</c:v>
                </c:pt>
                <c:pt idx="2">
                  <c:v>5.7307436693477244E-2</c:v>
                </c:pt>
                <c:pt idx="3">
                  <c:v>4.4840599314702793E-2</c:v>
                </c:pt>
                <c:pt idx="4">
                  <c:v>4.3942477232827688E-2</c:v>
                </c:pt>
                <c:pt idx="5">
                  <c:v>3.8846892614564012E-2</c:v>
                </c:pt>
                <c:pt idx="6">
                  <c:v>3.7954262032789308E-2</c:v>
                </c:pt>
                <c:pt idx="7">
                  <c:v>3.8153186697018504E-2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'Vue Globale du Marché'!$B$74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Marché'!$C$74:$AL$74</c15:sqref>
                  </c15:fullRef>
                </c:ext>
              </c:extLst>
              <c:f>'Vue Globale du Marché'!$C$74:$AD$74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'Vue Globale du Marché'!$B$75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Marché'!$C$3:$AD$3</c:f>
              <c:numCache>
                <c:formatCode>[$-40C]mmm\-yy;@</c:formatCode>
                <c:ptCount val="8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Marché'!$C$75:$AL$75</c15:sqref>
                  </c15:fullRef>
                </c:ext>
              </c:extLst>
              <c:f>'Vue Globale du Marché'!$C$75:$AD$75</c:f>
              <c:numCache>
                <c:formatCode>0%</c:formatCode>
                <c:ptCount val="8"/>
                <c:pt idx="0">
                  <c:v>4.7248764069990458E-3</c:v>
                </c:pt>
                <c:pt idx="1">
                  <c:v>5.2030332019408765E-3</c:v>
                </c:pt>
                <c:pt idx="2">
                  <c:v>2.4851645180178866E-3</c:v>
                </c:pt>
                <c:pt idx="3">
                  <c:v>6.9390324984160677E-4</c:v>
                </c:pt>
                <c:pt idx="4">
                  <c:v>5.4931296688833138E-4</c:v>
                </c:pt>
                <c:pt idx="5">
                  <c:v>2.778931158483766E-4</c:v>
                </c:pt>
                <c:pt idx="6">
                  <c:v>3.8472465581413252E-4</c:v>
                </c:pt>
                <c:pt idx="7">
                  <c:v>3.8889875099737105E-4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222960"/>
        <c:axId val="349218608"/>
        <c:extLst xmlns:c16r2="http://schemas.microsoft.com/office/drawing/2015/06/chart"/>
      </c:lineChart>
      <c:dateAx>
        <c:axId val="34922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18608"/>
        <c:crosses val="autoZero"/>
        <c:auto val="1"/>
        <c:lblOffset val="100"/>
        <c:baseTimeUnit val="months"/>
      </c:dateAx>
      <c:valAx>
        <c:axId val="3492186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2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</a:t>
            </a:r>
            <a:r>
              <a:rPr lang="fr-FR" sz="1200" b="1" baseline="0"/>
              <a:t> de Marché en termes de volume de transactions par opérateur</a:t>
            </a:r>
            <a:endParaRPr lang="fr-F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'Marché par opérateur'!$B$26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77777777778286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888888888888888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185067526415994E-16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3332E-3"/>
                  <c:y val="-4.1666666666666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89-4FA6-8833-08E3DB46F5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opérateur'!$C$26:$AL$26</c15:sqref>
                  </c15:fullRef>
                </c:ext>
              </c:extLst>
              <c:f>'Marché par opérateur'!$W$26:$AE$26</c:f>
              <c:numCache>
                <c:formatCode>_(* #,##0.00_);_(* \(#,##0.00\);_(* "-"??_);_(@_)</c:formatCode>
                <c:ptCount val="9"/>
                <c:pt idx="0" formatCode="0%">
                  <c:v>0.11482472864153347</c:v>
                </c:pt>
                <c:pt idx="1" formatCode="0%">
                  <c:v>4.0050097497358383E-2</c:v>
                </c:pt>
                <c:pt idx="2" formatCode="0%">
                  <c:v>9.1369508926666301E-2</c:v>
                </c:pt>
                <c:pt idx="3" formatCode="0%">
                  <c:v>7.8891154905877128E-2</c:v>
                </c:pt>
                <c:pt idx="4" formatCode="0%">
                  <c:v>6.8203202986006337E-2</c:v>
                </c:pt>
                <c:pt idx="5" formatCode="0%">
                  <c:v>6.6529168773330163E-2</c:v>
                </c:pt>
                <c:pt idx="6" formatCode="0%">
                  <c:v>6.591331418134852E-2</c:v>
                </c:pt>
                <c:pt idx="7" formatCode="0%">
                  <c:v>6.8927393392521602E-2</c:v>
                </c:pt>
                <c:pt idx="8" formatCode="0%">
                  <c:v>7.5357779250979584E-2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6DC-46EB-8398-FF96AEBE3C1A}"/>
            </c:ext>
          </c:extLst>
        </c:ser>
        <c:ser>
          <c:idx val="0"/>
          <c:order val="1"/>
          <c:tx>
            <c:strRef>
              <c:f>'Marché par opérateur'!$B$27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3.3333333333333333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555555555555558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C89-4FA6-8833-08E3DB46F56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333333333334356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C89-4FA6-8833-08E3DB46F5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opérateur'!$C$27:$AL$27</c15:sqref>
                  </c15:fullRef>
                </c:ext>
              </c:extLst>
              <c:f>'Marché par opérateur'!$W$27:$AE$27</c:f>
              <c:numCache>
                <c:formatCode>_(* #,##0.00_);_(* \(#,##0.00\);_(* "-"??_);_(@_)</c:formatCode>
                <c:ptCount val="9"/>
                <c:pt idx="0" formatCode="0%">
                  <c:v>0.88517527135846641</c:v>
                </c:pt>
                <c:pt idx="1" formatCode="0%">
                  <c:v>0.95994990250264156</c:v>
                </c:pt>
                <c:pt idx="2" formatCode="0%">
                  <c:v>0.90863049107333371</c:v>
                </c:pt>
                <c:pt idx="3" formatCode="0%">
                  <c:v>0.92110884509412283</c:v>
                </c:pt>
                <c:pt idx="4" formatCode="0%">
                  <c:v>0.93179679701399365</c:v>
                </c:pt>
                <c:pt idx="5" formatCode="0%">
                  <c:v>0.93347083122666974</c:v>
                </c:pt>
                <c:pt idx="6" formatCode="0%">
                  <c:v>0.93408668581865151</c:v>
                </c:pt>
                <c:pt idx="7" formatCode="0%">
                  <c:v>0.93107260660747848</c:v>
                </c:pt>
                <c:pt idx="8" formatCode="0%">
                  <c:v>0.92464222074902036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219152"/>
        <c:axId val="349221328"/>
        <c:extLst xmlns:c16r2="http://schemas.microsoft.com/office/drawing/2015/06/chart"/>
      </c:lineChart>
      <c:dateAx>
        <c:axId val="34921915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1328"/>
        <c:crosses val="autoZero"/>
        <c:auto val="1"/>
        <c:lblOffset val="100"/>
        <c:baseTimeUnit val="months"/>
      </c:dateAx>
      <c:valAx>
        <c:axId val="34922132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1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ysClr val="windowText" lastClr="000000"/>
                </a:solidFill>
              </a:rPr>
              <a:t>Evolution</a:t>
            </a:r>
            <a:r>
              <a:rPr lang="fr-FR" baseline="0">
                <a:solidFill>
                  <a:sysClr val="windowText" lastClr="000000"/>
                </a:solidFill>
              </a:rPr>
              <a:t> des </a:t>
            </a:r>
            <a:r>
              <a:rPr lang="fr-FR">
                <a:solidFill>
                  <a:sysClr val="windowText" lastClr="000000"/>
                </a:solidFill>
              </a:rPr>
              <a:t>transactions en valeur par opérateur</a:t>
            </a:r>
          </a:p>
          <a:p>
            <a:pPr>
              <a:defRPr/>
            </a:pPr>
            <a:r>
              <a:rPr lang="fr-FR">
                <a:solidFill>
                  <a:sysClr val="windowText" lastClr="000000"/>
                </a:solidFill>
              </a:rPr>
              <a:t>(en milliers de F CFA)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opérateur'!$B$95</c:f>
              <c:strCache>
                <c:ptCount val="1"/>
                <c:pt idx="0">
                  <c:v>Valeur Totale des Transactions (000)</c:v>
                </c:pt>
              </c:strCache>
            </c:strRef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 cap="flat" cmpd="sng" algn="ctr">
                <a:solidFill>
                  <a:srgbClr val="7030A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7"/>
              <c:layout>
                <c:manualLayout>
                  <c:x val="0"/>
                  <c:y val="-3.581020590868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4.297224709042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opérateur'!$C$95:$AL$95</c15:sqref>
                  </c15:fullRef>
                </c:ext>
              </c:extLst>
              <c:f>'Marché par opérateur'!$W$95:$AE$95</c:f>
              <c:numCache>
                <c:formatCode>_-* #\ ##0\ _€_-;\-* #\ ##0\ _€_-;_-* "-"??\ _€_-;_-@_-</c:formatCode>
                <c:ptCount val="9"/>
                <c:pt idx="0">
                  <c:v>33333850.436000001</c:v>
                </c:pt>
                <c:pt idx="1">
                  <c:v>45001984.357999995</c:v>
                </c:pt>
                <c:pt idx="2">
                  <c:v>50532858.364000008</c:v>
                </c:pt>
                <c:pt idx="3">
                  <c:v>66783745.764999993</c:v>
                </c:pt>
                <c:pt idx="4">
                  <c:v>63879906.2290999</c:v>
                </c:pt>
                <c:pt idx="5">
                  <c:v>63487395.452</c:v>
                </c:pt>
                <c:pt idx="6">
                  <c:v>80160336.912402019</c:v>
                </c:pt>
                <c:pt idx="7">
                  <c:v>85789674.788000003</c:v>
                </c:pt>
                <c:pt idx="8">
                  <c:v>94043255.999955237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0F6-43E0-801A-1B7B59EA8E42}"/>
            </c:ext>
          </c:extLst>
        </c:ser>
        <c:ser>
          <c:idx val="1"/>
          <c:order val="1"/>
          <c:tx>
            <c:strRef>
              <c:f>'Marché par opérateur'!$B$96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7"/>
              <c:layout>
                <c:manualLayout>
                  <c:x val="0"/>
                  <c:y val="-4.297224709042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9391226499552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opérateur'!$C$96:$AL$96</c15:sqref>
                  </c15:fullRef>
                </c:ext>
              </c:extLst>
              <c:f>'Marché par opérateur'!$W$96:$AE$96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8910032.9560000002</c:v>
                </c:pt>
                <c:pt idx="1" formatCode="_-* #\ ##0\ _€_-;\-* #\ ##0\ _€_-;_-* &quot;-&quot;??\ _€_-;_-@_-">
                  <c:v>13216530.585000001</c:v>
                </c:pt>
                <c:pt idx="2" formatCode="_-* #\ ##0\ _€_-;\-* #\ ##0\ _€_-;_-* &quot;-&quot;??\ _€_-;_-@_-">
                  <c:v>15419223.723000001</c:v>
                </c:pt>
                <c:pt idx="3" formatCode="_-* #\ ##0\ _€_-;\-* #\ ##0\ _€_-;_-* &quot;-&quot;??\ _€_-;_-@_-">
                  <c:v>12743071.938000001</c:v>
                </c:pt>
                <c:pt idx="4" formatCode="_-* #\ ##0\ _€_-;\-* #\ ##0\ _€_-;_-* &quot;-&quot;??\ _€_-;_-@_-">
                  <c:v>13051778.4790999</c:v>
                </c:pt>
                <c:pt idx="5" formatCode="_-* #\ ##0\ _€_-;\-* #\ ##0\ _€_-;_-* &quot;-&quot;??\ _€_-;_-@_-">
                  <c:v>7631460.709999999</c:v>
                </c:pt>
                <c:pt idx="6" formatCode="_-* #\ ##0\ _€_-;\-* #\ ##0\ _€_-;_-* &quot;-&quot;??\ _€_-;_-@_-">
                  <c:v>10286797.824000001</c:v>
                </c:pt>
                <c:pt idx="7" formatCode="_-* #\ ##0\ _€_-;\-* #\ ##0\ _€_-;_-* &quot;-&quot;??\ _€_-;_-@_-">
                  <c:v>11503030.616</c:v>
                </c:pt>
                <c:pt idx="8" formatCode="_-* #\ ##0\ _€_-;\-* #\ ##0\ _€_-;_-* &quot;-&quot;??\ _€_-;_-@_-">
                  <c:v>12682433.828259699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0F6-43E0-801A-1B7B59EA8E42}"/>
            </c:ext>
          </c:extLst>
        </c:ser>
        <c:ser>
          <c:idx val="2"/>
          <c:order val="2"/>
          <c:tx>
            <c:strRef>
              <c:f>'Marché par opérateur'!$B$97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7"/>
              <c:layout>
                <c:manualLayout>
                  <c:x val="0"/>
                  <c:y val="4.655326768128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81020590868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opérateur'!$C$97:$AL$97</c15:sqref>
                  </c15:fullRef>
                </c:ext>
              </c:extLst>
              <c:f>'Marché par opérateur'!$W$97:$AE$97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24423817.48</c:v>
                </c:pt>
                <c:pt idx="1" formatCode="_-* #\ ##0\ _€_-;\-* #\ ##0\ _€_-;_-* &quot;-&quot;??\ _€_-;_-@_-">
                  <c:v>31785453.772999998</c:v>
                </c:pt>
                <c:pt idx="2" formatCode="_-* #\ ##0\ _€_-;\-* #\ ##0\ _€_-;_-* &quot;-&quot;??\ _€_-;_-@_-">
                  <c:v>35113634.641000003</c:v>
                </c:pt>
                <c:pt idx="3" formatCode="_-* #\ ##0\ _€_-;\-* #\ ##0\ _€_-;_-* &quot;-&quot;??\ _€_-;_-@_-">
                  <c:v>54040673.826999992</c:v>
                </c:pt>
                <c:pt idx="4" formatCode="_-* #\ ##0\ _€_-;\-* #\ ##0\ _€_-;_-* &quot;-&quot;??\ _€_-;_-@_-">
                  <c:v>50828127.75</c:v>
                </c:pt>
                <c:pt idx="5" formatCode="_-* #\ ##0\ _€_-;\-* #\ ##0\ _€_-;_-* &quot;-&quot;??\ _€_-;_-@_-">
                  <c:v>55855934.741999999</c:v>
                </c:pt>
                <c:pt idx="6" formatCode="_-* #\ ##0\ _€_-;\-* #\ ##0\ _€_-;_-* &quot;-&quot;??\ _€_-;_-@_-">
                  <c:v>69873539.088402018</c:v>
                </c:pt>
                <c:pt idx="7" formatCode="_-* #\ ##0\ _€_-;\-* #\ ##0\ _€_-;_-* &quot;-&quot;??\ _€_-;_-@_-">
                  <c:v>74286644.172000006</c:v>
                </c:pt>
                <c:pt idx="8" formatCode="_-* #\ ##0\ _€_-;\-* #\ ##0\ _€_-;_-* &quot;-&quot;??\ _€_-;_-@_-">
                  <c:v>81360822.171695545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0F6-43E0-801A-1B7B59EA8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349219696"/>
        <c:axId val="349220240"/>
      </c:lineChart>
      <c:dateAx>
        <c:axId val="34921969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0240"/>
        <c:crosses val="autoZero"/>
        <c:auto val="1"/>
        <c:lblOffset val="100"/>
        <c:baseTimeUnit val="months"/>
      </c:dateAx>
      <c:valAx>
        <c:axId val="349220240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1969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Répartition de la valeur des transactions du Marché</a:t>
            </a:r>
          </a:p>
          <a:p>
            <a:pPr>
              <a:defRPr/>
            </a:pPr>
            <a:r>
              <a:rPr lang="fr-FR" sz="1800" b="1" i="0" baseline="0">
                <a:effectLst/>
              </a:rPr>
              <a:t> par type de service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'Vue Globale du Marché'!$B$46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Marché'!$C$46:$AL$46</c15:sqref>
                  </c15:fullRef>
                </c:ext>
              </c:extLst>
              <c:f>'Vue Globale du Marché'!$C$46:$AE$46</c:f>
              <c:numCache>
                <c:formatCode>0%</c:formatCode>
                <c:ptCount val="9"/>
                <c:pt idx="0">
                  <c:v>0.42601115338489665</c:v>
                </c:pt>
                <c:pt idx="1">
                  <c:v>0.4103174253629876</c:v>
                </c:pt>
                <c:pt idx="2">
                  <c:v>0.39033091702273293</c:v>
                </c:pt>
                <c:pt idx="3">
                  <c:v>0.42762128330583615</c:v>
                </c:pt>
                <c:pt idx="4">
                  <c:v>0.40722221495919908</c:v>
                </c:pt>
                <c:pt idx="5">
                  <c:v>0.43657404331471678</c:v>
                </c:pt>
                <c:pt idx="6">
                  <c:v>0.43537580019328054</c:v>
                </c:pt>
                <c:pt idx="7">
                  <c:v>0.43454683487405599</c:v>
                </c:pt>
                <c:pt idx="8">
                  <c:v>0.43725899029931042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88C2-4CC9-932D-24AA4682163E}"/>
            </c:ext>
          </c:extLst>
        </c:ser>
        <c:ser>
          <c:idx val="1"/>
          <c:order val="1"/>
          <c:tx>
            <c:strRef>
              <c:f>'Vue Globale du Marché'!$B$47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Marché'!$C$47:$AL$47</c15:sqref>
                  </c15:fullRef>
                </c:ext>
              </c:extLst>
              <c:f>'Vue Globale du Marché'!$C$47:$AE$47</c:f>
              <c:numCache>
                <c:formatCode>0%</c:formatCode>
                <c:ptCount val="9"/>
                <c:pt idx="0">
                  <c:v>0.32271250756505315</c:v>
                </c:pt>
                <c:pt idx="1">
                  <c:v>0.29477155806001315</c:v>
                </c:pt>
                <c:pt idx="2">
                  <c:v>0.28560873186785557</c:v>
                </c:pt>
                <c:pt idx="3">
                  <c:v>0.34064389658602434</c:v>
                </c:pt>
                <c:pt idx="4">
                  <c:v>0.33559980152622826</c:v>
                </c:pt>
                <c:pt idx="5">
                  <c:v>0.37600386883169878</c:v>
                </c:pt>
                <c:pt idx="6">
                  <c:v>0.36997488857125249</c:v>
                </c:pt>
                <c:pt idx="7">
                  <c:v>0.36857052773701438</c:v>
                </c:pt>
                <c:pt idx="8">
                  <c:v>0.37230411228016885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A-88C2-4CC9-932D-24AA4682163E}"/>
            </c:ext>
          </c:extLst>
        </c:ser>
        <c:ser>
          <c:idx val="2"/>
          <c:order val="2"/>
          <c:tx>
            <c:strRef>
              <c:f>'Vue Globale du Marché'!$B$48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Marché'!$C$48:$AL$48</c15:sqref>
                  </c15:fullRef>
                </c:ext>
              </c:extLst>
              <c:f>'Vue Globale du Marché'!$C$48:$AE$48</c:f>
              <c:numCache>
                <c:formatCode>0%</c:formatCode>
                <c:ptCount val="9"/>
                <c:pt idx="0">
                  <c:v>8.5884571885765579E-2</c:v>
                </c:pt>
                <c:pt idx="1">
                  <c:v>7.8300245250709666E-2</c:v>
                </c:pt>
                <c:pt idx="2">
                  <c:v>7.5167434140357814E-2</c:v>
                </c:pt>
                <c:pt idx="3">
                  <c:v>9.7043829598976075E-2</c:v>
                </c:pt>
                <c:pt idx="4">
                  <c:v>9.1480395400736048E-2</c:v>
                </c:pt>
                <c:pt idx="5">
                  <c:v>0.10730580992491145</c:v>
                </c:pt>
                <c:pt idx="6">
                  <c:v>0.10763572437861221</c:v>
                </c:pt>
                <c:pt idx="7">
                  <c:v>0.10437311786210987</c:v>
                </c:pt>
                <c:pt idx="8">
                  <c:v>0.10671057503586198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B-88C2-4CC9-932D-24AA4682163E}"/>
            </c:ext>
          </c:extLst>
        </c:ser>
        <c:ser>
          <c:idx val="3"/>
          <c:order val="3"/>
          <c:tx>
            <c:strRef>
              <c:f>'Vue Globale du Marché'!$B$49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Marché'!$C$49:$AL$49</c15:sqref>
                  </c15:fullRef>
                </c:ext>
              </c:extLst>
              <c:f>'Vue Globale du Marché'!$C$49:$AE$49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C-88C2-4CC9-932D-24AA4682163E}"/>
            </c:ext>
          </c:extLst>
        </c:ser>
        <c:ser>
          <c:idx val="4"/>
          <c:order val="4"/>
          <c:tx>
            <c:strRef>
              <c:f>'Vue Globale du Marché'!$B$50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Marché'!$C$50:$AL$50</c15:sqref>
                  </c15:fullRef>
                </c:ext>
              </c:extLst>
              <c:f>'Vue Globale du Marché'!$C$50:$AE$50</c:f>
              <c:numCache>
                <c:formatCode>0%</c:formatCode>
                <c:ptCount val="9"/>
                <c:pt idx="0">
                  <c:v>6.8491454666584448E-2</c:v>
                </c:pt>
                <c:pt idx="1">
                  <c:v>5.1302955812649105E-2</c:v>
                </c:pt>
                <c:pt idx="2">
                  <c:v>4.077468098396525E-2</c:v>
                </c:pt>
                <c:pt idx="3">
                  <c:v>3.9279365823993322E-2</c:v>
                </c:pt>
                <c:pt idx="4">
                  <c:v>4.2032925071463965E-2</c:v>
                </c:pt>
                <c:pt idx="5">
                  <c:v>3.8349017244545064E-2</c:v>
                </c:pt>
                <c:pt idx="6">
                  <c:v>3.5350510653375036E-2</c:v>
                </c:pt>
                <c:pt idx="7">
                  <c:v>3.7212585580829724E-2</c:v>
                </c:pt>
                <c:pt idx="8">
                  <c:v>3.6987496777667453E-2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E-88C2-4CC9-932D-24AA4682163E}"/>
            </c:ext>
          </c:extLst>
        </c:ser>
        <c:ser>
          <c:idx val="5"/>
          <c:order val="5"/>
          <c:tx>
            <c:strRef>
              <c:f>'Vue Globale du Marché'!$B$51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Marché'!$C$51:$AL$51</c15:sqref>
                  </c15:fullRef>
                </c:ext>
              </c:extLst>
              <c:f>'Vue Globale du Marché'!$C$51:$AE$51</c:f>
              <c:numCache>
                <c:formatCode>0%</c:formatCode>
                <c:ptCount val="9"/>
                <c:pt idx="0">
                  <c:v>3.1040423037434185E-2</c:v>
                </c:pt>
                <c:pt idx="1">
                  <c:v>2.6873885590891929E-2</c:v>
                </c:pt>
                <c:pt idx="2">
                  <c:v>2.5426902763833529E-2</c:v>
                </c:pt>
                <c:pt idx="3">
                  <c:v>2.6053704266942746E-2</c:v>
                </c:pt>
                <c:pt idx="4">
                  <c:v>2.8239641187485485E-2</c:v>
                </c:pt>
                <c:pt idx="5">
                  <c:v>2.8478763605399134E-2</c:v>
                </c:pt>
                <c:pt idx="6">
                  <c:v>2.4031882581870417E-2</c:v>
                </c:pt>
                <c:pt idx="7">
                  <c:v>2.6567794908097884E-2</c:v>
                </c:pt>
                <c:pt idx="8">
                  <c:v>2.3462902769940168E-2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F-88C2-4CC9-932D-24AA4682163E}"/>
            </c:ext>
          </c:extLst>
        </c:ser>
        <c:ser>
          <c:idx val="6"/>
          <c:order val="6"/>
          <c:tx>
            <c:strRef>
              <c:f>'Vue Globale du Marché'!$B$52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Marché'!$C$52:$AL$52</c15:sqref>
                  </c15:fullRef>
                </c:ext>
              </c:extLst>
              <c:f>'Vue Globale du Marché'!$C$52:$AE$52</c:f>
              <c:numCache>
                <c:formatCode>0%</c:formatCode>
                <c:ptCount val="9"/>
                <c:pt idx="0">
                  <c:v>5.8244096454672178E-5</c:v>
                </c:pt>
                <c:pt idx="1">
                  <c:v>1.7225795952311015E-4</c:v>
                </c:pt>
                <c:pt idx="2">
                  <c:v>7.695982625773162E-5</c:v>
                </c:pt>
                <c:pt idx="3">
                  <c:v>3.5956728280109219E-5</c:v>
                </c:pt>
                <c:pt idx="4">
                  <c:v>6.2462677789316206E-6</c:v>
                </c:pt>
                <c:pt idx="5">
                  <c:v>1.7696426070107545E-5</c:v>
                </c:pt>
                <c:pt idx="6">
                  <c:v>2.6958469527910131E-5</c:v>
                </c:pt>
                <c:pt idx="7">
                  <c:v>3.0108518378033322E-5</c:v>
                </c:pt>
                <c:pt idx="8">
                  <c:v>6.9223464572548392E-6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0-88C2-4CC9-932D-24AA4682163E}"/>
            </c:ext>
          </c:extLst>
        </c:ser>
        <c:ser>
          <c:idx val="7"/>
          <c:order val="7"/>
          <c:tx>
            <c:strRef>
              <c:f>'Vue Globale du Marché'!$B$53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Marché'!$C$53:$AL$53</c15:sqref>
                  </c15:fullRef>
                </c:ext>
              </c:extLst>
              <c:f>'Vue Globale du Marché'!$C$53:$AE$53</c:f>
              <c:numCache>
                <c:formatCode>0%</c:formatCode>
                <c:ptCount val="9"/>
                <c:pt idx="0">
                  <c:v>6.5801645363811348E-2</c:v>
                </c:pt>
                <c:pt idx="1">
                  <c:v>0.1382616719632255</c:v>
                </c:pt>
                <c:pt idx="2">
                  <c:v>0.18261437339499714</c:v>
                </c:pt>
                <c:pt idx="3">
                  <c:v>6.932196368994728E-2</c:v>
                </c:pt>
                <c:pt idx="4">
                  <c:v>9.541877558710822E-2</c:v>
                </c:pt>
                <c:pt idx="5">
                  <c:v>1.3270800652658659E-2</c:v>
                </c:pt>
                <c:pt idx="6">
                  <c:v>2.7604235152081196E-2</c:v>
                </c:pt>
                <c:pt idx="7">
                  <c:v>2.8699030519514085E-2</c:v>
                </c:pt>
                <c:pt idx="8">
                  <c:v>2.3269000490593834E-2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1-88C2-4CC9-932D-24AA4682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224048"/>
        <c:axId val="349220784"/>
        <c:extLst xmlns:c16r2="http://schemas.microsoft.com/office/drawing/2015/06/chart"/>
      </c:lineChart>
      <c:dateAx>
        <c:axId val="34922404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0784"/>
        <c:crosses val="autoZero"/>
        <c:auto val="1"/>
        <c:lblOffset val="100"/>
        <c:baseTimeUnit val="months"/>
      </c:dateAx>
      <c:valAx>
        <c:axId val="3492207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Parts</a:t>
            </a:r>
            <a:r>
              <a:rPr lang="fr-FR" b="1" baseline="0"/>
              <a:t> de Marché en termes de Valeur de transactions des Opérateurs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337270341207348"/>
          <c:y val="0.26401913875598088"/>
          <c:w val="0.8966272965879265"/>
          <c:h val="0.52031872810157098"/>
        </c:manualLayout>
      </c:layout>
      <c:lineChart>
        <c:grouping val="standard"/>
        <c:varyColors val="0"/>
        <c:ser>
          <c:idx val="95"/>
          <c:order val="95"/>
          <c:tx>
            <c:strRef>
              <c:f>'Marché par opérateur'!$B$100</c:f>
              <c:strCache>
                <c:ptCount val="1"/>
                <c:pt idx="0">
                  <c:v>AIRTTEL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opérateur'!$C$3:$AM$4</c15:sqref>
                  </c15:fullRef>
                </c:ext>
              </c:extLst>
              <c:f>'Marché par opérateur'!$W$3:$AM$4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opérateur'!$C$100:$AM$100</c15:sqref>
                  </c15:fullRef>
                </c:ext>
              </c:extLst>
              <c:f>'Marché par opérateur'!$W$100:$AE$100</c:f>
              <c:numCache>
                <c:formatCode>_(* #,##0.00_);_(* \(#,##0.00\);_(* "-"??_);_(@_)</c:formatCode>
                <c:ptCount val="9"/>
                <c:pt idx="0" formatCode="0%">
                  <c:v>0.26729684208270504</c:v>
                </c:pt>
                <c:pt idx="1" formatCode="0%">
                  <c:v>0.29368772896456735</c:v>
                </c:pt>
                <c:pt idx="2" formatCode="0%">
                  <c:v>0.30513262503244371</c:v>
                </c:pt>
                <c:pt idx="3" formatCode="0%">
                  <c:v>0.190810979408681</c:v>
                </c:pt>
                <c:pt idx="4" formatCode="0%">
                  <c:v>0.20431743328317978</c:v>
                </c:pt>
                <c:pt idx="5" formatCode="0%">
                  <c:v>0.12020434380190959</c:v>
                </c:pt>
                <c:pt idx="6" formatCode="0%">
                  <c:v>0.1283277768061436</c:v>
                </c:pt>
                <c:pt idx="7" formatCode="0%">
                  <c:v>0.13408409163953386</c:v>
                </c:pt>
                <c:pt idx="8" formatCode="0%">
                  <c:v>0.13485745142922034</c:v>
                </c:pt>
              </c:numCache>
            </c:numRef>
          </c:val>
          <c:smooth val="0"/>
        </c:ser>
        <c:ser>
          <c:idx val="96"/>
          <c:order val="96"/>
          <c:tx>
            <c:strRef>
              <c:f>'Marché par opérateur'!$B$101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opérateur'!$C$3:$AM$4</c15:sqref>
                  </c15:fullRef>
                </c:ext>
              </c:extLst>
              <c:f>'Marché par opérateur'!$W$3:$AM$4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opérateur'!$C$101:$AM$101</c15:sqref>
                  </c15:fullRef>
                </c:ext>
              </c:extLst>
              <c:f>'Marché par opérateur'!$W$101:$AE$101</c:f>
              <c:numCache>
                <c:formatCode>_(* #,##0.00_);_(* \(#,##0.00\);_(* "-"??_);_(@_)</c:formatCode>
                <c:ptCount val="9"/>
                <c:pt idx="0" formatCode="0%">
                  <c:v>0.73270315791729501</c:v>
                </c:pt>
                <c:pt idx="1" formatCode="0%">
                  <c:v>0.7063122710354327</c:v>
                </c:pt>
                <c:pt idx="2" formatCode="0%">
                  <c:v>0.69486737496755624</c:v>
                </c:pt>
                <c:pt idx="3" formatCode="0%">
                  <c:v>0.80918902059131903</c:v>
                </c:pt>
                <c:pt idx="4" formatCode="0%">
                  <c:v>0.79568256671682025</c:v>
                </c:pt>
                <c:pt idx="5" formatCode="0%">
                  <c:v>0.87979565619809041</c:v>
                </c:pt>
                <c:pt idx="6" formatCode="0%">
                  <c:v>0.8716722231938564</c:v>
                </c:pt>
                <c:pt idx="7" formatCode="0%">
                  <c:v>0.86591590836046617</c:v>
                </c:pt>
                <c:pt idx="8" formatCode="0%">
                  <c:v>0.86514254857077977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44432"/>
        <c:axId val="21013844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opérateur'!$C$5:$AM$5</c15:sqref>
                        </c15:fullRef>
                        <c15:formulaRef>
                          <c15:sqref>'Marché par opérateur'!$W$5:$AE$5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583C-44F8-BAD3-1578A6793806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triangle"/>
                  <c:size val="7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opérateur'!$C$6:$AM$6</c15:sqref>
                        </c15:fullRef>
                        <c15:formulaRef>
                          <c15:sqref>'Marché par opérateur'!$W$6:$AE$6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1-583C-44F8-BAD3-1578A6793806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opérateur'!$C$7:$AM$7</c15:sqref>
                        </c15:fullRef>
                        <c15:formulaRef>
                          <c15:sqref>'Marché par opérateur'!$W$7:$AE$7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opérateur'!$C$8:$AM$8</c15:sqref>
                        </c15:fullRef>
                        <c15:formulaRef>
                          <c15:sqref>'Marché par opérateur'!$W$8:$AE$8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Enregistrés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opérateur'!$C$9:$AM$9</c15:sqref>
                        </c15:fullRef>
                        <c15:formulaRef>
                          <c15:sqref>'Marché par opérateur'!$W$9:$AE$9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opérateur'!$C$10:$AM$10</c15:sqref>
                        </c15:fullRef>
                        <c15:formulaRef>
                          <c15:sqref>'Marché par opérateur'!$W$10:$AE$10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opérateur'!$C$11:$AM$11</c15:sqref>
                        </c15:fullRef>
                        <c15:formulaRef>
                          <c15:sqref>'Marché par opérateur'!$W$11:$AE$11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opérateur'!$C$12:$AM$12</c15:sqref>
                        </c15:fullRef>
                        <c15:formulaRef>
                          <c15:sqref>'Marché par opérateur'!$W$12:$AE$12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opérateur'!$B$13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opérateur'!$C$13:$AM$13</c15:sqref>
                        </c15:fullRef>
                        <c15:formulaRef>
                          <c15:sqref>'Marché par opérateur'!$W$13:$AE$13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opérateur'!$C$14:$AM$14</c15:sqref>
                        </c15:fullRef>
                        <c15:formulaRef>
                          <c15:sqref>'Marché par opérateur'!$W$14:$AE$14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  <c:pt idx="6" formatCode="_-* #\ ##0\ _€_-;\-* #\ ##0\ _€_-;_-* &quot;-&quot;??\ _€_-;_-@_-">
                        <c:v>185.63200000000001</c:v>
                      </c:pt>
                      <c:pt idx="7" formatCode="_-* #\ ##0\ _€_-;\-* #\ ##0\ _€_-;_-* &quot;-&quot;??\ _€_-;_-@_-">
                        <c:v>207.48</c:v>
                      </c:pt>
                      <c:pt idx="8" formatCode="_-* #\ ##0\ _€_-;\-* #\ ##0\ _€_-;_-* &quot;-&quot;??\ _€_-;_-@_-">
                        <c:v>248.399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opérateur'!$C$15:$AM$15</c15:sqref>
                        </c15:fullRef>
                        <c15:formulaRef>
                          <c15:sqref>'Marché par opérateur'!$W$15:$AE$15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  <c:pt idx="6" formatCode="_-* #\ ##0\ _€_-;\-* #\ ##0\ _€_-;_-* &quot;-&quot;??\ _€_-;_-@_-">
                        <c:v>1006.2329999999999</c:v>
                      </c:pt>
                      <c:pt idx="7" formatCode="_-* #\ ##0\ _€_-;\-* #\ ##0\ _€_-;_-* &quot;-&quot;??\ _€_-;_-@_-">
                        <c:v>1054.895</c:v>
                      </c:pt>
                      <c:pt idx="8" formatCode="_-* #\ ##0\ _€_-;\-* #\ ##0\ _€_-;_-* &quot;-&quot;??\ _€_-;_-@_-">
                        <c:v>1100.0650000000001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opérateur'!$C$16:$AM$16</c15:sqref>
                        </c15:fullRef>
                        <c15:formulaRef>
                          <c15:sqref>'Marché par opérateur'!$W$16:$AE$16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opérateur'!$B$17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actifs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opérateur'!$C$17:$AM$17</c15:sqref>
                        </c15:fullRef>
                        <c15:formulaRef>
                          <c15:sqref>'Marché par opérateur'!$W$17:$AE$17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opérateur'!$B$18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opérateur'!$C$18:$AM$18</c15:sqref>
                        </c15:fullRef>
                        <c15:formulaRef>
                          <c15:sqref>'Marché par opérateur'!$W$18:$AE$18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0.19422495079752078</c:v>
                      </c:pt>
                      <c:pt idx="1" formatCode="0%">
                        <c:v>0.16998158953110418</c:v>
                      </c:pt>
                      <c:pt idx="2" formatCode="0%">
                        <c:v>0.16169606401344577</c:v>
                      </c:pt>
                      <c:pt idx="3" formatCode="0%">
                        <c:v>0.14438318514480872</c:v>
                      </c:pt>
                      <c:pt idx="4" formatCode="0%">
                        <c:v>0.14882914379460188</c:v>
                      </c:pt>
                      <c:pt idx="5" formatCode="0%">
                        <c:v>0.14984189429056186</c:v>
                      </c:pt>
                      <c:pt idx="6" formatCode="0%">
                        <c:v>0.15574918300310858</c:v>
                      </c:pt>
                      <c:pt idx="7" formatCode="0%">
                        <c:v>0.16435686701653629</c:v>
                      </c:pt>
                      <c:pt idx="8" formatCode="0%">
                        <c:v>0.18420884799297571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opérateur'!$B$19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opérateur'!$C$19:$AM$19</c15:sqref>
                        </c15:fullRef>
                        <c15:formulaRef>
                          <c15:sqref>'Marché par opérateur'!$W$19:$AE$19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0.80577504920247922</c:v>
                      </c:pt>
                      <c:pt idx="1" formatCode="0%">
                        <c:v>0.8300184104688958</c:v>
                      </c:pt>
                      <c:pt idx="2" formatCode="0%">
                        <c:v>0.83830393598655428</c:v>
                      </c:pt>
                      <c:pt idx="3" formatCode="0%">
                        <c:v>0.85561681485519137</c:v>
                      </c:pt>
                      <c:pt idx="4" formatCode="0%">
                        <c:v>0.85117085620539812</c:v>
                      </c:pt>
                      <c:pt idx="5" formatCode="0%">
                        <c:v>0.85015810570943806</c:v>
                      </c:pt>
                      <c:pt idx="6" formatCode="0%">
                        <c:v>0.84425081699689142</c:v>
                      </c:pt>
                      <c:pt idx="7" formatCode="0%">
                        <c:v>0.83564313298346371</c:v>
                      </c:pt>
                      <c:pt idx="8" formatCode="0%">
                        <c:v>0.81579115200702434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opérateur'!$C$20:$AM$20</c15:sqref>
                        </c15:fullRef>
                        <c15:formulaRef>
                          <c15:sqref>'Marché par opérateur'!$W$20:$AE$20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opérateur'!$B$21</c15:sqref>
                        </c15:formulaRef>
                      </c:ext>
                    </c:extLst>
                    <c:strCache>
                      <c:ptCount val="1"/>
                      <c:pt idx="0">
                        <c:v>Volume Total des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opérateur'!$C$21:$AM$21</c15:sqref>
                        </c15:fullRef>
                        <c15:formulaRef>
                          <c15:sqref>'Marché par opérateur'!$W$21:$AE$21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8195.0640000000021</c:v>
                      </c:pt>
                      <c:pt idx="1">
                        <c:v>9353.6329100000003</c:v>
                      </c:pt>
                      <c:pt idx="2">
                        <c:v>11458.757</c:v>
                      </c:pt>
                      <c:pt idx="3">
                        <c:v>16111.971000000001</c:v>
                      </c:pt>
                      <c:pt idx="4">
                        <c:v>17490.117000000002</c:v>
                      </c:pt>
                      <c:pt idx="5">
                        <c:v>18591.800000000003</c:v>
                      </c:pt>
                      <c:pt idx="6">
                        <c:v>23367.812999999998</c:v>
                      </c:pt>
                      <c:pt idx="7">
                        <c:v>25008.329999999998</c:v>
                      </c:pt>
                      <c:pt idx="8">
                        <c:v>28329.828999999998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opérateur'!$B$22</c15:sqref>
                        </c15:formulaRef>
                      </c:ext>
                    </c:extLst>
                    <c:strCache>
                      <c:ptCount val="1"/>
                      <c:pt idx="0">
                        <c:v>AITEL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opérateur'!$C$22:$AM$22</c15:sqref>
                        </c15:fullRef>
                        <c15:formulaRef>
                          <c15:sqref>'Marché par opérateur'!$W$22:$AE$22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940.99600000000009</c:v>
                      </c:pt>
                      <c:pt idx="1" formatCode="_-* #\ ##0\ _€_-;\-* #\ ##0\ _€_-;_-* &quot;-&quot;??\ _€_-;_-@_-">
                        <c:v>374.61391000000003</c:v>
                      </c:pt>
                      <c:pt idx="2" formatCode="_-* #\ ##0\ _€_-;\-* #\ ##0\ _€_-;_-* &quot;-&quot;??\ _€_-;_-@_-">
                        <c:v>1046.981</c:v>
                      </c:pt>
                      <c:pt idx="3" formatCode="_-* #\ ##0\ _€_-;\-* #\ ##0\ _€_-;_-* &quot;-&quot;??\ _€_-;_-@_-">
                        <c:v>1271.0920000000001</c:v>
                      </c:pt>
                      <c:pt idx="4" formatCode="_-* #\ ##0\ _€_-;\-* #\ ##0\ _€_-;_-* &quot;-&quot;??\ _€_-;_-@_-">
                        <c:v>1192.8820000000003</c:v>
                      </c:pt>
                      <c:pt idx="5" formatCode="_-* #\ ##0\ _€_-;\-* #\ ##0\ _€_-;_-* &quot;-&quot;??\ _€_-;_-@_-">
                        <c:v>1236.8969999999999</c:v>
                      </c:pt>
                      <c:pt idx="6" formatCode="_-* #\ ##0\ _€_-;\-* #\ ##0\ _€_-;_-* &quot;-&quot;??\ _€_-;_-@_-">
                        <c:v>1540.2500000000002</c:v>
                      </c:pt>
                      <c:pt idx="7" formatCode="_-* #\ ##0\ _€_-;\-* #\ ##0\ _€_-;_-* &quot;-&quot;??\ _€_-;_-@_-">
                        <c:v>1723.7589999999998</c:v>
                      </c:pt>
                      <c:pt idx="8" formatCode="_-* #\ ##0\ _€_-;\-* #\ ##0\ _€_-;_-* &quot;-&quot;??\ _€_-;_-@_-">
                        <c:v>2134.8729999999996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opérateur'!$B$23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opérateur'!$C$23:$AM$23</c15:sqref>
                        </c15:fullRef>
                        <c15:formulaRef>
                          <c15:sqref>'Marché par opérateur'!$W$23:$AE$23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7254.0680000000011</c:v>
                      </c:pt>
                      <c:pt idx="1" formatCode="_-* #\ ##0\ _€_-;\-* #\ ##0\ _€_-;_-* &quot;-&quot;??\ _€_-;_-@_-">
                        <c:v>8979.0190000000002</c:v>
                      </c:pt>
                      <c:pt idx="2" formatCode="_-* #\ ##0\ _€_-;\-* #\ ##0\ _€_-;_-* &quot;-&quot;??\ _€_-;_-@_-">
                        <c:v>10411.776</c:v>
                      </c:pt>
                      <c:pt idx="3" formatCode="_-* #\ ##0\ _€_-;\-* #\ ##0\ _€_-;_-* &quot;-&quot;??\ _€_-;_-@_-">
                        <c:v>14840.879000000001</c:v>
                      </c:pt>
                      <c:pt idx="4" formatCode="_-* #\ ##0\ _€_-;\-* #\ ##0\ _€_-;_-* &quot;-&quot;??\ _€_-;_-@_-">
                        <c:v>16297.235000000001</c:v>
                      </c:pt>
                      <c:pt idx="5" formatCode="_-* #\ ##0\ _€_-;\-* #\ ##0\ _€_-;_-* &quot;-&quot;??\ _€_-;_-@_-">
                        <c:v>17354.903000000002</c:v>
                      </c:pt>
                      <c:pt idx="6" formatCode="_-* #\ ##0\ _€_-;\-* #\ ##0\ _€_-;_-* &quot;-&quot;??\ _€_-;_-@_-">
                        <c:v>21827.562999999998</c:v>
                      </c:pt>
                      <c:pt idx="7" formatCode="_-* #\ ##0\ _€_-;\-* #\ ##0\ _€_-;_-* &quot;-&quot;??\ _€_-;_-@_-">
                        <c:v>23284.571</c:v>
                      </c:pt>
                      <c:pt idx="8" formatCode="_-* #\ ##0\ _€_-;\-* #\ ##0\ _€_-;_-* &quot;-&quot;??\ _€_-;_-@_-">
                        <c:v>26194.955999999998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opérateur'!$C$24:$AM$24</c15:sqref>
                        </c15:fullRef>
                        <c15:formulaRef>
                          <c15:sqref>'Marché par opérateur'!$W$24:$AE$24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opérateur'!$B$25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Total transactions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opérateur'!$C$25:$AM$25</c15:sqref>
                        </c15:fullRef>
                        <c15:formulaRef>
                          <c15:sqref>'Marché par opérateur'!$W$25:$AE$25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opérateur'!$B$26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opérateur'!$C$26:$AM$26</c15:sqref>
                        </c15:fullRef>
                        <c15:formulaRef>
                          <c15:sqref>'Marché par opérateur'!$W$26:$AE$26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0.11482472864153347</c:v>
                      </c:pt>
                      <c:pt idx="1" formatCode="0%">
                        <c:v>4.0050097497358383E-2</c:v>
                      </c:pt>
                      <c:pt idx="2" formatCode="0%">
                        <c:v>9.1369508926666301E-2</c:v>
                      </c:pt>
                      <c:pt idx="3" formatCode="0%">
                        <c:v>7.8891154905877128E-2</c:v>
                      </c:pt>
                      <c:pt idx="4" formatCode="0%">
                        <c:v>6.8203202986006337E-2</c:v>
                      </c:pt>
                      <c:pt idx="5" formatCode="0%">
                        <c:v>6.6529168773330163E-2</c:v>
                      </c:pt>
                      <c:pt idx="6" formatCode="0%">
                        <c:v>6.591331418134852E-2</c:v>
                      </c:pt>
                      <c:pt idx="7" formatCode="0%">
                        <c:v>6.8927393392521602E-2</c:v>
                      </c:pt>
                      <c:pt idx="8" formatCode="0%">
                        <c:v>7.5357779250979584E-2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opérateur'!$C$27:$AM$27</c15:sqref>
                        </c15:fullRef>
                        <c15:formulaRef>
                          <c15:sqref>'Marché par opérateur'!$W$27:$AE$27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0.88517527135846641</c:v>
                      </c:pt>
                      <c:pt idx="1" formatCode="0%">
                        <c:v>0.95994990250264156</c:v>
                      </c:pt>
                      <c:pt idx="2" formatCode="0%">
                        <c:v>0.90863049107333371</c:v>
                      </c:pt>
                      <c:pt idx="3" formatCode="0%">
                        <c:v>0.92110884509412283</c:v>
                      </c:pt>
                      <c:pt idx="4" formatCode="0%">
                        <c:v>0.93179679701399365</c:v>
                      </c:pt>
                      <c:pt idx="5" formatCode="0%">
                        <c:v>0.93347083122666974</c:v>
                      </c:pt>
                      <c:pt idx="6" formatCode="0%">
                        <c:v>0.93408668581865151</c:v>
                      </c:pt>
                      <c:pt idx="7" formatCode="0%">
                        <c:v>0.93107260660747848</c:v>
                      </c:pt>
                      <c:pt idx="8" formatCode="0%">
                        <c:v>0.92464222074902036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opérateur'!$C$28:$AM$28</c15:sqref>
                        </c15:fullRef>
                        <c15:formulaRef>
                          <c15:sqref>'Marché par opérateur'!$W$28:$AE$28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opérateur'!$B$29</c15:sqref>
                        </c15:formulaRef>
                      </c:ext>
                    </c:extLst>
                    <c:strCache>
                      <c:ptCount val="1"/>
                      <c:pt idx="0">
                        <c:v>Volume Dépôt d'Argent (Cash In)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opérateur'!$C$29:$AM$29</c15:sqref>
                        </c15:fullRef>
                        <c15:formulaRef>
                          <c15:sqref>'Marché par opérateur'!$W$29:$AE$29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1279.9090000000001</c:v>
                      </c:pt>
                      <c:pt idx="1" formatCode="_-* #\ ##0\ _€_-;\-* #\ ##0\ _€_-;_-* &quot;-&quot;??\ _€_-;_-@_-">
                        <c:v>1573.43</c:v>
                      </c:pt>
                      <c:pt idx="2" formatCode="_-* #\ ##0\ _€_-;\-* #\ ##0\ _€_-;_-* &quot;-&quot;??\ _€_-;_-@_-">
                        <c:v>1801.4730000000002</c:v>
                      </c:pt>
                      <c:pt idx="3" formatCode="_-* #\ ##0\ _€_-;\-* #\ ##0\ _€_-;_-* &quot;-&quot;??\ _€_-;_-@_-">
                        <c:v>2544.5970000000002</c:v>
                      </c:pt>
                      <c:pt idx="4" formatCode="_-* #\ ##0\ _€_-;\-* #\ ##0\ _€_-;_-* &quot;-&quot;??\ _€_-;_-@_-">
                        <c:v>2591.8229999999999</c:v>
                      </c:pt>
                      <c:pt idx="5" formatCode="_-* #\ ##0\ _€_-;\-* #\ ##0\ _€_-;_-* &quot;-&quot;??\ _€_-;_-@_-">
                        <c:v>2933.33</c:v>
                      </c:pt>
                      <c:pt idx="6" formatCode="_-* #\ ##0\ _€_-;\-* #\ ##0\ _€_-;_-* &quot;-&quot;??\ _€_-;_-@_-">
                        <c:v>3714.8510000000001</c:v>
                      </c:pt>
                      <c:pt idx="7" formatCode="_-* #\ ##0\ _€_-;\-* #\ ##0\ _€_-;_-* &quot;-&quot;??\ _€_-;_-@_-">
                        <c:v>4112.3270000000002</c:v>
                      </c:pt>
                      <c:pt idx="8" formatCode="_-* #\ ##0\ _€_-;\-* #\ ##0\ _€_-;_-* &quot;-&quot;??\ _€_-;_-@_-">
                        <c:v>4641.9539999999997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opérateur'!$B$30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opérateur'!$C$30:$AM$30</c15:sqref>
                        </c15:fullRef>
                        <c15:formulaRef>
                          <c15:sqref>'Marché par opérateur'!$W$30:$AE$30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173.875</c:v>
                      </c:pt>
                      <c:pt idx="1" formatCode="_-* #\ ##0\ _€_-;\-* #\ ##0\ _€_-;_-* &quot;-&quot;??\ _€_-;_-@_-">
                        <c:v>194.71</c:v>
                      </c:pt>
                      <c:pt idx="2" formatCode="_-* #\ ##0\ _€_-;\-* #\ ##0\ _€_-;_-* &quot;-&quot;??\ _€_-;_-@_-">
                        <c:v>198.9</c:v>
                      </c:pt>
                      <c:pt idx="3" formatCode="_-* #\ ##0\ _€_-;\-* #\ ##0\ _€_-;_-* &quot;-&quot;??\ _€_-;_-@_-">
                        <c:v>251</c:v>
                      </c:pt>
                      <c:pt idx="4" formatCode="_-* #\ ##0\ _€_-;\-* #\ ##0\ _€_-;_-* &quot;-&quot;??\ _€_-;_-@_-">
                        <c:v>235.13399999999999</c:v>
                      </c:pt>
                      <c:pt idx="5" formatCode="_-* #\ ##0\ _€_-;\-* #\ ##0\ _€_-;_-* &quot;-&quot;??\ _€_-;_-@_-">
                        <c:v>274.29399999999998</c:v>
                      </c:pt>
                      <c:pt idx="6" formatCode="_-* #\ ##0\ _€_-;\-* #\ ##0\ _€_-;_-* &quot;-&quot;??\ _€_-;_-@_-">
                        <c:v>340.20400000000001</c:v>
                      </c:pt>
                      <c:pt idx="7" formatCode="_-* #\ ##0\ _€_-;\-* #\ ##0\ _€_-;_-* &quot;-&quot;??\ _€_-;_-@_-">
                        <c:v>402.755</c:v>
                      </c:pt>
                      <c:pt idx="8" formatCode="_-* #\ ##0\ _€_-;\-* #\ ##0\ _€_-;_-* &quot;-&quot;??\ _€_-;_-@_-">
                        <c:v>502.77100000000002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opérateur'!$C$31:$AM$31</c15:sqref>
                        </c15:fullRef>
                        <c15:formulaRef>
                          <c15:sqref>'Marché par opérateur'!$W$31:$AE$31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1106.0340000000001</c:v>
                      </c:pt>
                      <c:pt idx="1" formatCode="_-* #\ ##0\ _€_-;\-* #\ ##0\ _€_-;_-* &quot;-&quot;??\ _€_-;_-@_-">
                        <c:v>1378.72</c:v>
                      </c:pt>
                      <c:pt idx="2" formatCode="_-* #\ ##0\ _€_-;\-* #\ ##0\ _€_-;_-* &quot;-&quot;??\ _€_-;_-@_-">
                        <c:v>1602.5730000000001</c:v>
                      </c:pt>
                      <c:pt idx="3" formatCode="_-* #\ ##0\ _€_-;\-* #\ ##0\ _€_-;_-* &quot;-&quot;??\ _€_-;_-@_-">
                        <c:v>2293.5970000000002</c:v>
                      </c:pt>
                      <c:pt idx="4" formatCode="_-* #\ ##0\ _€_-;\-* #\ ##0\ _€_-;_-* &quot;-&quot;??\ _€_-;_-@_-">
                        <c:v>2356.6889999999999</c:v>
                      </c:pt>
                      <c:pt idx="5" formatCode="_-* #\ ##0\ _€_-;\-* #\ ##0\ _€_-;_-* &quot;-&quot;??\ _€_-;_-@_-">
                        <c:v>2659.0360000000001</c:v>
                      </c:pt>
                      <c:pt idx="6" formatCode="_-* #\ ##0\ _€_-;\-* #\ ##0\ _€_-;_-* &quot;-&quot;??\ _€_-;_-@_-">
                        <c:v>3374.6469999999999</c:v>
                      </c:pt>
                      <c:pt idx="7" formatCode="_-* #\ ##0\ _€_-;\-* #\ ##0\ _€_-;_-* &quot;-&quot;??\ _€_-;_-@_-">
                        <c:v>3709.5720000000001</c:v>
                      </c:pt>
                      <c:pt idx="8" formatCode="_-* #\ ##0\ _€_-;\-* #\ ##0\ _€_-;_-* &quot;-&quot;??\ _€_-;_-@_-">
                        <c:v>4139.183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opérateur'!$C$32:$AM$32</c15:sqref>
                        </c15:fullRef>
                        <c15:formulaRef>
                          <c15:sqref>'Marché par opérateur'!$W$32:$AE$32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opérateur'!$B$33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Dépôt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opérateur'!$C$33:$AM$33</c15:sqref>
                        </c15:fullRef>
                        <c15:formulaRef>
                          <c15:sqref>'Marché par opérateur'!$W$33:$AE$33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opérateur'!$B$34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opérateur'!$C$34:$AM$34</c15:sqref>
                        </c15:fullRef>
                        <c15:formulaRef>
                          <c15:sqref>'Marché par opérateur'!$W$34:$AE$34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0.13584950180051861</c:v>
                      </c:pt>
                      <c:pt idx="1" formatCode="0%">
                        <c:v>0.12374875272493852</c:v>
                      </c:pt>
                      <c:pt idx="2" formatCode="0%">
                        <c:v>0.11040964810463437</c:v>
                      </c:pt>
                      <c:pt idx="3" formatCode="0%">
                        <c:v>9.8640374094601219E-2</c:v>
                      </c:pt>
                      <c:pt idx="4" formatCode="0%">
                        <c:v>9.0721472878356274E-2</c:v>
                      </c:pt>
                      <c:pt idx="5" formatCode="0%">
                        <c:v>9.3509424442527772E-2</c:v>
                      </c:pt>
                      <c:pt idx="6" formatCode="0%">
                        <c:v>9.1579446928019448E-2</c:v>
                      </c:pt>
                      <c:pt idx="7" formatCode="0%">
                        <c:v>9.7938466469227756E-2</c:v>
                      </c:pt>
                      <c:pt idx="8" formatCode="0%">
                        <c:v>0.10831020729632393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opérateur'!$C$35:$AM$35</c15:sqref>
                        </c15:fullRef>
                        <c15:formulaRef>
                          <c15:sqref>'Marché par opérateur'!$W$35:$AE$35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0.86415049819948142</c:v>
                      </c:pt>
                      <c:pt idx="1" formatCode="0%">
                        <c:v>0.87625124727506143</c:v>
                      </c:pt>
                      <c:pt idx="2" formatCode="0%">
                        <c:v>0.88959035189536562</c:v>
                      </c:pt>
                      <c:pt idx="3" formatCode="0%">
                        <c:v>0.90135962590539875</c:v>
                      </c:pt>
                      <c:pt idx="4" formatCode="0%">
                        <c:v>0.9092785271216437</c:v>
                      </c:pt>
                      <c:pt idx="5" formatCode="0%">
                        <c:v>0.90649057555747226</c:v>
                      </c:pt>
                      <c:pt idx="6" formatCode="0%">
                        <c:v>0.90842055307198055</c:v>
                      </c:pt>
                      <c:pt idx="7" formatCode="0%">
                        <c:v>0.90206153353077223</c:v>
                      </c:pt>
                      <c:pt idx="8" formatCode="0%">
                        <c:v>0.8916897927036761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opérateur'!$C$36:$AM$36</c15:sqref>
                        </c15:fullRef>
                        <c15:formulaRef>
                          <c15:sqref>'Marché par opérateur'!$W$36:$AE$36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opérateur'!$C$37:$AM$37</c15:sqref>
                        </c15:fullRef>
                        <c15:formulaRef>
                          <c15:sqref>'Marché par opérateur'!$W$37:$AE$37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opérateur'!$B$38</c15:sqref>
                        </c15:formulaRef>
                      </c:ext>
                    </c:extLst>
                    <c:strCache>
                      <c:ptCount val="1"/>
                      <c:pt idx="0">
                        <c:v>Volume Retrait D'Argent (Cash Out)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opérateur'!$C$38:$AM$38</c15:sqref>
                        </c15:fullRef>
                        <c15:formulaRef>
                          <c15:sqref>'Marché par opérateur'!$W$38:$AE$38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891.1049999999999</c:v>
                      </c:pt>
                      <c:pt idx="1" formatCode="_-* #\ ##0\ _€_-;\-* #\ ##0\ _€_-;_-* &quot;-&quot;??\ _€_-;_-@_-">
                        <c:v>1190.7600000000002</c:v>
                      </c:pt>
                      <c:pt idx="2" formatCode="_-* #\ ##0\ _€_-;\-* #\ ##0\ _€_-;_-* &quot;-&quot;??\ _€_-;_-@_-">
                        <c:v>1473.068</c:v>
                      </c:pt>
                      <c:pt idx="3" formatCode="_-* #\ ##0\ _€_-;\-* #\ ##0\ _€_-;_-* &quot;-&quot;??\ _€_-;_-@_-">
                        <c:v>2150.4760000000001</c:v>
                      </c:pt>
                      <c:pt idx="4" formatCode="_-* #\ ##0\ _€_-;\-* #\ ##0\ _€_-;_-* &quot;-&quot;??\ _€_-;_-@_-">
                        <c:v>2464.058</c:v>
                      </c:pt>
                      <c:pt idx="5" formatCode="_-* #\ ##0\ _€_-;\-* #\ ##0\ _€_-;_-* &quot;-&quot;??\ _€_-;_-@_-">
                        <c:v>2779.8989999999999</c:v>
                      </c:pt>
                      <c:pt idx="6" formatCode="_-* #\ ##0\ _€_-;\-* #\ ##0\ _€_-;_-* &quot;-&quot;??\ _€_-;_-@_-">
                        <c:v>3585.6790000000001</c:v>
                      </c:pt>
                      <c:pt idx="7" formatCode="_-* #\ ##0\ _€_-;\-* #\ ##0\ _€_-;_-* &quot;-&quot;??\ _€_-;_-@_-">
                        <c:v>4010.9139999999998</c:v>
                      </c:pt>
                      <c:pt idx="8" formatCode="_-* #\ ##0\ _€_-;\-* #\ ##0\ _€_-;_-* &quot;-&quot;??\ _€_-;_-@_-">
                        <c:v>4572.2929999999997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opérateur'!$B$39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opérateur'!$C$39:$AM$39</c15:sqref>
                        </c15:fullRef>
                        <c15:formulaRef>
                          <c15:sqref>'Marché par opérateur'!$W$39:$AE$39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78.453999999999994</c:v>
                      </c:pt>
                      <c:pt idx="1" formatCode="_-* #\ ##0\ _€_-;\-* #\ ##0\ _€_-;_-* &quot;-&quot;??\ _€_-;_-@_-">
                        <c:v>90.13</c:v>
                      </c:pt>
                      <c:pt idx="2" formatCode="_-* #\ ##0\ _€_-;\-* #\ ##0\ _€_-;_-* &quot;-&quot;??\ _€_-;_-@_-">
                        <c:v>93.731999999999999</c:v>
                      </c:pt>
                      <c:pt idx="3" formatCode="_-* #\ ##0\ _€_-;\-* #\ ##0\ _€_-;_-* &quot;-&quot;??\ _€_-;_-@_-">
                        <c:v>122.03700000000001</c:v>
                      </c:pt>
                      <c:pt idx="4" formatCode="_-* #\ ##0\ _€_-;\-* #\ ##0\ _€_-;_-* &quot;-&quot;??\ _€_-;_-@_-">
                        <c:v>126.005</c:v>
                      </c:pt>
                      <c:pt idx="5" formatCode="_-* #\ ##0\ _€_-;\-* #\ ##0\ _€_-;_-* &quot;-&quot;??\ _€_-;_-@_-">
                        <c:v>139.005</c:v>
                      </c:pt>
                      <c:pt idx="6" formatCode="_-* #\ ##0\ _€_-;\-* #\ ##0\ _€_-;_-* &quot;-&quot;??\ _€_-;_-@_-">
                        <c:v>188.61600000000001</c:v>
                      </c:pt>
                      <c:pt idx="7" formatCode="_-* #\ ##0\ _€_-;\-* #\ ##0\ _€_-;_-* &quot;-&quot;??\ _€_-;_-@_-">
                        <c:v>233.22300000000001</c:v>
                      </c:pt>
                      <c:pt idx="8" formatCode="_-* #\ ##0\ _€_-;\-* #\ ##0\ _€_-;_-* &quot;-&quot;??\ _€_-;_-@_-">
                        <c:v>302.72699999999998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opérateur'!$B$40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opérateur'!$C$40:$AM$40</c15:sqref>
                        </c15:fullRef>
                        <c15:formulaRef>
                          <c15:sqref>'Marché par opérateur'!$W$40:$AE$40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>
                        <c:v>812.65099999999995</c:v>
                      </c:pt>
                      <c:pt idx="1">
                        <c:v>1100.6300000000001</c:v>
                      </c:pt>
                      <c:pt idx="2">
                        <c:v>1379.336</c:v>
                      </c:pt>
                      <c:pt idx="3">
                        <c:v>2028.4390000000001</c:v>
                      </c:pt>
                      <c:pt idx="4">
                        <c:v>2338.0529999999999</c:v>
                      </c:pt>
                      <c:pt idx="5">
                        <c:v>2640.8939999999998</c:v>
                      </c:pt>
                      <c:pt idx="6">
                        <c:v>3397.0630000000001</c:v>
                      </c:pt>
                      <c:pt idx="7">
                        <c:v>3777.6909999999998</c:v>
                      </c:pt>
                      <c:pt idx="8">
                        <c:v>4269.5659999999998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opérateur'!$C$41:$AM$41</c15:sqref>
                        </c15:fullRef>
                        <c15:formulaRef>
                          <c15:sqref>'Marché par opérateur'!$W$41:$AE$41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opérateur'!$B$42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Retrait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opérateur'!$C$42:$AM$42</c15:sqref>
                        </c15:fullRef>
                        <c15:formulaRef>
                          <c15:sqref>'Marché par opérateur'!$W$42:$AE$42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opérateur'!$B$43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opérateur'!$C$43:$AM$43</c15:sqref>
                        </c15:fullRef>
                        <c15:formulaRef>
                          <c15:sqref>'Marché par opérateur'!$W$43:$AE$43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8.8041252153225488E-2</c:v>
                      </c:pt>
                      <c:pt idx="1" formatCode="0%">
                        <c:v>7.5691155228593487E-2</c:v>
                      </c:pt>
                      <c:pt idx="2" formatCode="0%">
                        <c:v>6.3630463766777903E-2</c:v>
                      </c:pt>
                      <c:pt idx="3" formatCode="0%">
                        <c:v>5.6748831421508543E-2</c:v>
                      </c:pt>
                      <c:pt idx="4" formatCode="0%">
                        <c:v>5.1137189140840027E-2</c:v>
                      </c:pt>
                      <c:pt idx="5" formatCode="0%">
                        <c:v>5.0003615239258691E-2</c:v>
                      </c:pt>
                      <c:pt idx="6" formatCode="0%">
                        <c:v>5.2602589356158205E-2</c:v>
                      </c:pt>
                      <c:pt idx="7" formatCode="0%">
                        <c:v>5.8147095649520288E-2</c:v>
                      </c:pt>
                      <c:pt idx="8" formatCode="0%">
                        <c:v>6.6209011539724166E-2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opérateur'!$B$44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opérateur'!$C$44:$AM$44</c15:sqref>
                        </c15:fullRef>
                        <c15:formulaRef>
                          <c15:sqref>'Marché par opérateur'!$W$44:$AE$44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0.91195874784677455</c:v>
                      </c:pt>
                      <c:pt idx="1" formatCode="0%">
                        <c:v>0.9243088447714064</c:v>
                      </c:pt>
                      <c:pt idx="2" formatCode="0%">
                        <c:v>0.93636953623322217</c:v>
                      </c:pt>
                      <c:pt idx="3" formatCode="0%">
                        <c:v>0.94325116857849145</c:v>
                      </c:pt>
                      <c:pt idx="4" formatCode="0%">
                        <c:v>0.94886281085915991</c:v>
                      </c:pt>
                      <c:pt idx="5" formatCode="0%">
                        <c:v>0.94999638476074122</c:v>
                      </c:pt>
                      <c:pt idx="6" formatCode="0%">
                        <c:v>0.94739741064384175</c:v>
                      </c:pt>
                      <c:pt idx="7" formatCode="0%">
                        <c:v>0.94185290435047975</c:v>
                      </c:pt>
                      <c:pt idx="8" formatCode="0%">
                        <c:v>0.93379098846027586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opérateur'!$C$45:$AM$45</c15:sqref>
                        </c15:fullRef>
                        <c15:formulaRef>
                          <c15:sqref>'Marché par opérateur'!$W$45:$AE$45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opérateur'!$B$46</c15:sqref>
                        </c15:formulaRef>
                      </c:ext>
                    </c:extLst>
                    <c:strCache>
                      <c:ptCount val="1"/>
                      <c:pt idx="0">
                        <c:v>Volume Envoi d'Argent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opérateur'!$C$46:$AM$46</c15:sqref>
                        </c15:fullRef>
                        <c15:formulaRef>
                          <c15:sqref>'Marché par opérateur'!$W$46:$AE$46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363.46100000000001</c:v>
                      </c:pt>
                      <c:pt idx="1" formatCode="_-* #\ ##0\ _€_-;\-* #\ ##0\ _€_-;_-* &quot;-&quot;??\ _€_-;_-@_-">
                        <c:v>457.78299999999996</c:v>
                      </c:pt>
                      <c:pt idx="2" formatCode="_-* #\ ##0\ _€_-;\-* #\ ##0\ _€_-;_-* &quot;-&quot;??\ _€_-;_-@_-">
                        <c:v>543.17200000000003</c:v>
                      </c:pt>
                      <c:pt idx="3" formatCode="_-* #\ ##0\ _€_-;\-* #\ ##0\ _€_-;_-* &quot;-&quot;??\ _€_-;_-@_-">
                        <c:v>867.34300000000007</c:v>
                      </c:pt>
                      <c:pt idx="4" formatCode="_-* #\ ##0\ _€_-;\-* #\ ##0\ _€_-;_-* &quot;-&quot;??\ _€_-;_-@_-">
                        <c:v>935.74699999999996</c:v>
                      </c:pt>
                      <c:pt idx="5" formatCode="_-* #\ ##0\ _€_-;\-* #\ ##0\ _€_-;_-* &quot;-&quot;??\ _€_-;_-@_-">
                        <c:v>1106.1969999999999</c:v>
                      </c:pt>
                      <c:pt idx="6" formatCode="_-* #\ ##0\ _€_-;\-* #\ ##0\ _€_-;_-* &quot;-&quot;??\ _€_-;_-@_-">
                        <c:v>1421.1179999999999</c:v>
                      </c:pt>
                      <c:pt idx="7" formatCode="_-* #\ ##0\ _€_-;\-* #\ ##0\ _€_-;_-* &quot;-&quot;??\ _€_-;_-@_-">
                        <c:v>1558.595</c:v>
                      </c:pt>
                      <c:pt idx="8" formatCode="_-* #\ ##0\ _€_-;\-* #\ ##0\ _€_-;_-* &quot;-&quot;??\ _€_-;_-@_-">
                        <c:v>1788.9569999999999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opérateur'!$B$47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opérateur'!$C$47:$AM$47</c15:sqref>
                        </c15:fullRef>
                        <c15:formulaRef>
                          <c15:sqref>'Marché par opérateur'!$W$47:$AE$47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58.584000000000003</c:v>
                      </c:pt>
                      <c:pt idx="1" formatCode="_-* #\ ##0\ _€_-;\-* #\ ##0\ _€_-;_-* &quot;-&quot;??\ _€_-;_-@_-">
                        <c:v>47.728000000000002</c:v>
                      </c:pt>
                      <c:pt idx="2" formatCode="_-* #\ ##0\ _€_-;\-* #\ ##0\ _€_-;_-* &quot;-&quot;??\ _€_-;_-@_-">
                        <c:v>46.476999999999997</c:v>
                      </c:pt>
                      <c:pt idx="3" formatCode="_-* #\ ##0\ _€_-;\-* #\ ##0\ _€_-;_-* &quot;-&quot;??\ _€_-;_-@_-">
                        <c:v>56.421999999999997</c:v>
                      </c:pt>
                      <c:pt idx="4" formatCode="_-* #\ ##0\ _€_-;\-* #\ ##0\ _€_-;_-* &quot;-&quot;??\ _€_-;_-@_-">
                        <c:v>46.319000000000003</c:v>
                      </c:pt>
                      <c:pt idx="5" formatCode="_-* #\ ##0\ _€_-;\-* #\ ##0\ _€_-;_-* &quot;-&quot;??\ _€_-;_-@_-">
                        <c:v>47.173999999999999</c:v>
                      </c:pt>
                      <c:pt idx="6" formatCode="_-* #\ ##0\ _€_-;\-* #\ ##0\ _€_-;_-* &quot;-&quot;??\ _€_-;_-@_-">
                        <c:v>65.105000000000004</c:v>
                      </c:pt>
                      <c:pt idx="7" formatCode="_-* #\ ##0\ _€_-;\-* #\ ##0\ _€_-;_-* &quot;-&quot;??\ _€_-;_-@_-">
                        <c:v>72.992000000000004</c:v>
                      </c:pt>
                      <c:pt idx="8" formatCode="_-* #\ ##0\ _€_-;\-* #\ ##0\ _€_-;_-* &quot;-&quot;??\ _€_-;_-@_-">
                        <c:v>94.63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opérateur'!$B$48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opérateur'!$C$48:$AM$48</c15:sqref>
                        </c15:fullRef>
                        <c15:formulaRef>
                          <c15:sqref>'Marché par opérateur'!$W$48:$AE$48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304.87700000000001</c:v>
                      </c:pt>
                      <c:pt idx="1" formatCode="_-* #\ ##0\ _€_-;\-* #\ ##0\ _€_-;_-* &quot;-&quot;??\ _€_-;_-@_-">
                        <c:v>410.05499999999995</c:v>
                      </c:pt>
                      <c:pt idx="2" formatCode="_-* #\ ##0\ _€_-;\-* #\ ##0\ _€_-;_-* &quot;-&quot;??\ _€_-;_-@_-">
                        <c:v>496.69499999999999</c:v>
                      </c:pt>
                      <c:pt idx="3" formatCode="_-* #\ ##0\ _€_-;\-* #\ ##0\ _€_-;_-* &quot;-&quot;??\ _€_-;_-@_-">
                        <c:v>810.92100000000005</c:v>
                      </c:pt>
                      <c:pt idx="4" formatCode="_-* #\ ##0\ _€_-;\-* #\ ##0\ _€_-;_-* &quot;-&quot;??\ _€_-;_-@_-">
                        <c:v>889.428</c:v>
                      </c:pt>
                      <c:pt idx="5" formatCode="_-* #\ ##0\ _€_-;\-* #\ ##0\ _€_-;_-* &quot;-&quot;??\ _€_-;_-@_-">
                        <c:v>1059.0229999999999</c:v>
                      </c:pt>
                      <c:pt idx="6" formatCode="_-* #\ ##0\ _€_-;\-* #\ ##0\ _€_-;_-* &quot;-&quot;??\ _€_-;_-@_-">
                        <c:v>1356.0129999999999</c:v>
                      </c:pt>
                      <c:pt idx="7" formatCode="_-* #\ ##0\ _€_-;\-* #\ ##0\ _€_-;_-* &quot;-&quot;??\ _€_-;_-@_-">
                        <c:v>1485.6030000000001</c:v>
                      </c:pt>
                      <c:pt idx="8" formatCode="_-* #\ ##0\ _€_-;\-* #\ ##0\ _€_-;_-* &quot;-&quot;??\ _€_-;_-@_-">
                        <c:v>1694.327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opérateur'!$C$49:$AM$49</c15:sqref>
                        </c15:fullRef>
                        <c15:formulaRef>
                          <c15:sqref>'Marché par opérateur'!$W$49:$AE$49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opérateur'!$B$50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Envoi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opérateur'!$C$50:$AM$50</c15:sqref>
                        </c15:fullRef>
                        <c15:formulaRef>
                          <c15:sqref>'Marché par opérateur'!$W$50:$AE$50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opérateur'!$B$51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opérateur'!$C$51:$AM$51</c15:sqref>
                        </c15:fullRef>
                        <c15:formulaRef>
                          <c15:sqref>'Marché par opérateur'!$W$51:$AE$51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0.16118373085420445</c:v>
                      </c:pt>
                      <c:pt idx="1" formatCode="0%">
                        <c:v>0.10425900481232375</c:v>
                      </c:pt>
                      <c:pt idx="2" formatCode="0%">
                        <c:v>8.5565898094894427E-2</c:v>
                      </c:pt>
                      <c:pt idx="3" formatCode="0%">
                        <c:v>6.5051542469357557E-2</c:v>
                      </c:pt>
                      <c:pt idx="4" formatCode="0%">
                        <c:v>4.949949078116201E-2</c:v>
                      </c:pt>
                      <c:pt idx="5" formatCode="0%">
                        <c:v>4.2645206956807881E-2</c:v>
                      </c:pt>
                      <c:pt idx="6" formatCode="0%">
                        <c:v>4.5812522253605971E-2</c:v>
                      </c:pt>
                      <c:pt idx="7" formatCode="0%">
                        <c:v>4.6831922340312915E-2</c:v>
                      </c:pt>
                      <c:pt idx="8" formatCode="0%">
                        <c:v>5.2896743745098403E-2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opérateur'!$B$52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opérateur'!$C$52:$AM$52</c15:sqref>
                        </c15:fullRef>
                        <c15:formulaRef>
                          <c15:sqref>'Marché par opérateur'!$W$52:$AE$52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0.83881626914579555</c:v>
                      </c:pt>
                      <c:pt idx="1" formatCode="0%">
                        <c:v>0.89574099518767625</c:v>
                      </c:pt>
                      <c:pt idx="2" formatCode="0%">
                        <c:v>0.91443410190510555</c:v>
                      </c:pt>
                      <c:pt idx="3" formatCode="0%">
                        <c:v>0.93494845753064237</c:v>
                      </c:pt>
                      <c:pt idx="4" formatCode="0%">
                        <c:v>0.950500509218838</c:v>
                      </c:pt>
                      <c:pt idx="5" formatCode="0%">
                        <c:v>0.95735479304319215</c:v>
                      </c:pt>
                      <c:pt idx="6" formatCode="0%">
                        <c:v>0.95418747774639401</c:v>
                      </c:pt>
                      <c:pt idx="7" formatCode="0%">
                        <c:v>0.95316807765968714</c:v>
                      </c:pt>
                      <c:pt idx="8" formatCode="0%">
                        <c:v>0.94710325625490166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opérateur'!$C$53:$AM$53</c15:sqref>
                        </c15:fullRef>
                        <c15:formulaRef>
                          <c15:sqref>'Marché par opérateur'!$W$53:$AE$53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9"/>
                <c:order val="4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opérateur'!$B$54</c15:sqref>
                        </c15:formulaRef>
                      </c:ext>
                    </c:extLst>
                    <c:strCache>
                      <c:ptCount val="1"/>
                      <c:pt idx="0">
                        <c:v>Volume Réception d'Argent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opérateur'!$C$54:$AM$54</c15:sqref>
                        </c15:fullRef>
                        <c15:formulaRef>
                          <c15:sqref>'Marché par opérateur'!$W$54:$AE$54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0"/>
                <c:order val="5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opérateur'!$B$55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opérateur'!$C$55:$AM$55</c15:sqref>
                        </c15:fullRef>
                        <c15:formulaRef>
                          <c15:sqref>'Marché par opérateur'!$W$55:$AE$55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1"/>
                <c:order val="5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opérateur'!$B$56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opérateur'!$C$56:$AM$56</c15:sqref>
                        </c15:fullRef>
                        <c15:formulaRef>
                          <c15:sqref>'Marché par opérateur'!$W$56:$AE$56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  <c:pt idx="6" formatCode="_-* #\ ##0\ _€_-;\-* #\ ##0\ _€_-;_-* &quot;-&quot;??\ _€_-;_-@_-">
                        <c:v>0</c:v>
                      </c:pt>
                      <c:pt idx="7" formatCode="_-* #\ ##0\ _€_-;\-* #\ ##0\ _€_-;_-* &quot;-&quot;??\ _€_-;_-@_-">
                        <c:v>0</c:v>
                      </c:pt>
                      <c:pt idx="8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2"/>
                <c:order val="5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opérateur'!$C$57:$AM$57</c15:sqref>
                        </c15:fullRef>
                        <c15:formulaRef>
                          <c15:sqref>'Marché par opérateur'!$W$57:$AE$57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3"/>
                <c:order val="5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opérateur'!$B$58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Envoi d'Argent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opérateur'!$C$58:$AM$58</c15:sqref>
                        </c15:fullRef>
                        <c15:formulaRef>
                          <c15:sqref>'Marché par opérateur'!$W$58:$AE$58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4"/>
                <c:order val="5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opérateur'!$B$59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opérateur'!$C$59:$AM$59</c15:sqref>
                        </c15:fullRef>
                        <c15:formulaRef>
                          <c15:sqref>'Marché par opérateur'!$W$59:$AE$59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5"/>
                <c:order val="5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opérateur'!$B$60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opérateur'!$C$60:$AM$60</c15:sqref>
                        </c15:fullRef>
                        <c15:formulaRef>
                          <c15:sqref>'Marché par opérateur'!$W$60:$AE$60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6"/>
                <c:order val="5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opérateur'!$C$61:$AM$61</c15:sqref>
                        </c15:fullRef>
                        <c15:formulaRef>
                          <c15:sqref>'Marché par opérateur'!$W$61:$AE$61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7"/>
                <c:order val="5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opérateur'!$B$62</c15:sqref>
                        </c15:formulaRef>
                      </c:ext>
                    </c:extLst>
                    <c:strCache>
                      <c:ptCount val="1"/>
                      <c:pt idx="0">
                        <c:v>Volume Paiement des Services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opérateur'!$C$62:$AM$62</c15:sqref>
                        </c15:fullRef>
                        <c15:formulaRef>
                          <c15:sqref>'Marché par opérateur'!$W$62:$AE$62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2552.1820000000002</c:v>
                      </c:pt>
                      <c:pt idx="1" formatCode="_-* #\ ##0\ _€_-;\-* #\ ##0\ _€_-;_-* &quot;-&quot;??\ _€_-;_-@_-">
                        <c:v>3079.2739999999999</c:v>
                      </c:pt>
                      <c:pt idx="2" formatCode="_-* #\ ##0\ _€_-;\-* #\ ##0\ _€_-;_-* &quot;-&quot;??\ _€_-;_-@_-">
                        <c:v>3522.8959999999997</c:v>
                      </c:pt>
                      <c:pt idx="3" formatCode="_-* #\ ##0\ _€_-;\-* #\ ##0\ _€_-;_-* &quot;-&quot;??\ _€_-;_-@_-">
                        <c:v>4920.6479999999992</c:v>
                      </c:pt>
                      <c:pt idx="4" formatCode="_-* #\ ##0\ _€_-;\-* #\ ##0\ _€_-;_-* &quot;-&quot;??\ _€_-;_-@_-">
                        <c:v>5417.7330000000002</c:v>
                      </c:pt>
                      <c:pt idx="5" formatCode="_-* #\ ##0\ _€_-;\-* #\ ##0\ _€_-;_-* &quot;-&quot;??\ _€_-;_-@_-">
                        <c:v>5555.9089999999997</c:v>
                      </c:pt>
                      <c:pt idx="6" formatCode="_-* #\ ##0\ _€_-;\-* #\ ##0\ _€_-;_-* &quot;-&quot;??\ _€_-;_-@_-">
                        <c:v>6916.2359999999999</c:v>
                      </c:pt>
                      <c:pt idx="7" formatCode="_-* #\ ##0\ _€_-;\-* #\ ##0\ _€_-;_-* &quot;-&quot;??\ _€_-;_-@_-">
                        <c:v>7223.4809999999998</c:v>
                      </c:pt>
                      <c:pt idx="8" formatCode="_-* #\ ##0\ _€_-;\-* #\ ##0\ _€_-;_-* &quot;-&quot;??\ _€_-;_-@_-">
                        <c:v>8164.5460000000003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8"/>
                <c:order val="5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opérateur'!$B$63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opérateur'!$C$63:$AM$63</c15:sqref>
                        </c15:fullRef>
                        <c15:formulaRef>
                          <c15:sqref>'Marché par opérateur'!$W$63:$AE$63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36.795000000000002</c:v>
                      </c:pt>
                      <c:pt idx="1" formatCode="_-* #\ ##0\ _€_-;\-* #\ ##0\ _€_-;_-* &quot;-&quot;??\ _€_-;_-@_-">
                        <c:v>34.277999999999999</c:v>
                      </c:pt>
                      <c:pt idx="2" formatCode="_-* #\ ##0\ _€_-;\-* #\ ##0\ _€_-;_-* &quot;-&quot;??\ _€_-;_-@_-">
                        <c:v>56.097999999999999</c:v>
                      </c:pt>
                      <c:pt idx="3" formatCode="_-* #\ ##0\ _€_-;\-* #\ ##0\ _€_-;_-* &quot;-&quot;??\ _€_-;_-@_-">
                        <c:v>66.471000000000004</c:v>
                      </c:pt>
                      <c:pt idx="4" formatCode="_-* #\ ##0\ _€_-;\-* #\ ##0\ _€_-;_-* &quot;-&quot;??\ _€_-;_-@_-">
                        <c:v>60.7</c:v>
                      </c:pt>
                      <c:pt idx="5" formatCode="_-* #\ ##0\ _€_-;\-* #\ ##0\ _€_-;_-* &quot;-&quot;??\ _€_-;_-@_-">
                        <c:v>57.481000000000002</c:v>
                      </c:pt>
                      <c:pt idx="6" formatCode="_-* #\ ##0\ _€_-;\-* #\ ##0\ _€_-;_-* &quot;-&quot;??\ _€_-;_-@_-">
                        <c:v>65.89</c:v>
                      </c:pt>
                      <c:pt idx="7" formatCode="_-* #\ ##0\ _€_-;\-* #\ ##0\ _€_-;_-* &quot;-&quot;??\ _€_-;_-@_-">
                        <c:v>67.3</c:v>
                      </c:pt>
                      <c:pt idx="8" formatCode="_-* #\ ##0\ _€_-;\-* #\ ##0\ _€_-;_-* &quot;-&quot;??\ _€_-;_-@_-">
                        <c:v>118.501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9"/>
                <c:order val="5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opérateur'!$B$64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opérateur'!$C$64:$AM$64</c15:sqref>
                        </c15:fullRef>
                        <c15:formulaRef>
                          <c15:sqref>'Marché par opérateur'!$W$64:$AE$64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2515.3870000000002</c:v>
                      </c:pt>
                      <c:pt idx="1" formatCode="_-* #\ ##0\ _€_-;\-* #\ ##0\ _€_-;_-* &quot;-&quot;??\ _€_-;_-@_-">
                        <c:v>3044.9960000000001</c:v>
                      </c:pt>
                      <c:pt idx="2" formatCode="_-* #\ ##0\ _€_-;\-* #\ ##0\ _€_-;_-* &quot;-&quot;??\ _€_-;_-@_-">
                        <c:v>3466.7979999999998</c:v>
                      </c:pt>
                      <c:pt idx="3" formatCode="_-* #\ ##0\ _€_-;\-* #\ ##0\ _€_-;_-* &quot;-&quot;??\ _€_-;_-@_-">
                        <c:v>4854.1769999999997</c:v>
                      </c:pt>
                      <c:pt idx="4" formatCode="_-* #\ ##0\ _€_-;\-* #\ ##0\ _€_-;_-* &quot;-&quot;??\ _€_-;_-@_-">
                        <c:v>5357.0330000000004</c:v>
                      </c:pt>
                      <c:pt idx="5" formatCode="_-* #\ ##0\ _€_-;\-* #\ ##0\ _€_-;_-* &quot;-&quot;??\ _€_-;_-@_-">
                        <c:v>5498.4279999999999</c:v>
                      </c:pt>
                      <c:pt idx="6" formatCode="_-* #\ ##0\ _€_-;\-* #\ ##0\ _€_-;_-* &quot;-&quot;??\ _€_-;_-@_-">
                        <c:v>6850.3459999999995</c:v>
                      </c:pt>
                      <c:pt idx="7" formatCode="_-* #\ ##0\ _€_-;\-* #\ ##0\ _€_-;_-* &quot;-&quot;??\ _€_-;_-@_-">
                        <c:v>7156.1809999999996</c:v>
                      </c:pt>
                      <c:pt idx="8" formatCode="_-* #\ ##0\ _€_-;\-* #\ ##0\ _€_-;_-* &quot;-&quot;??\ _€_-;_-@_-">
                        <c:v>8046.0450000000001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0"/>
                <c:order val="6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opérateur'!$C$65:$AM$65</c15:sqref>
                        </c15:fullRef>
                        <c15:formulaRef>
                          <c15:sqref>'Marché par opérateur'!$W$65:$AE$65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1"/>
                <c:order val="6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opérateur'!$B$66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Paiement des Services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opérateur'!$C$66:$AM$66</c15:sqref>
                        </c15:fullRef>
                        <c15:formulaRef>
                          <c15:sqref>'Marché par opérateur'!$W$66:$AE$66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2"/>
                <c:order val="6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opérateur'!$B$67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opérateur'!$C$67:$AM$67</c15:sqref>
                        </c15:fullRef>
                        <c15:formulaRef>
                          <c15:sqref>'Marché par opérateur'!$W$67:$AE$67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1.4417075271277675E-2</c:v>
                      </c:pt>
                      <c:pt idx="1" formatCode="0%">
                        <c:v>1.1131844714046234E-2</c:v>
                      </c:pt>
                      <c:pt idx="2" formatCode="0%">
                        <c:v>1.5923830848256663E-2</c:v>
                      </c:pt>
                      <c:pt idx="3" formatCode="0%">
                        <c:v>1.3508586673950263E-2</c:v>
                      </c:pt>
                      <c:pt idx="4" formatCode="0%">
                        <c:v>1.1203948219670478E-2</c:v>
                      </c:pt>
                      <c:pt idx="5" formatCode="0%">
                        <c:v>1.0345921792455566E-2</c:v>
                      </c:pt>
                      <c:pt idx="6" formatCode="0%">
                        <c:v>9.5268582506438469E-3</c:v>
                      </c:pt>
                      <c:pt idx="7" formatCode="0%">
                        <c:v>9.3168376853209698E-3</c:v>
                      </c:pt>
                      <c:pt idx="8" formatCode="0%">
                        <c:v>1.4514095456134364E-2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3"/>
                <c:order val="6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opérateur'!$B$68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opérateur'!$C$68:$AM$68</c15:sqref>
                        </c15:fullRef>
                        <c15:formulaRef>
                          <c15:sqref>'Marché par opérateur'!$W$68:$AE$68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0.98558292472872233</c:v>
                      </c:pt>
                      <c:pt idx="1" formatCode="0%">
                        <c:v>0.98886815528595384</c:v>
                      </c:pt>
                      <c:pt idx="2" formatCode="0%">
                        <c:v>0.98407616915174334</c:v>
                      </c:pt>
                      <c:pt idx="3" formatCode="0%">
                        <c:v>0.98649141332604984</c:v>
                      </c:pt>
                      <c:pt idx="4" formatCode="0%">
                        <c:v>0.98879605178032959</c:v>
                      </c:pt>
                      <c:pt idx="5" formatCode="0%">
                        <c:v>0.98965407820754447</c:v>
                      </c:pt>
                      <c:pt idx="6" formatCode="0%">
                        <c:v>0.99047314174935608</c:v>
                      </c:pt>
                      <c:pt idx="7" formatCode="0%">
                        <c:v>0.99068316231467901</c:v>
                      </c:pt>
                      <c:pt idx="8" formatCode="0%">
                        <c:v>0.98548590454386564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4"/>
                <c:order val="6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opérateur'!$C$69:$AM$69</c15:sqref>
                        </c15:fullRef>
                        <c15:formulaRef>
                          <c15:sqref>'Marché par opérateur'!$W$69:$AE$69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5"/>
                <c:order val="6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opérateur'!$B$70</c15:sqref>
                        </c15:formulaRef>
                      </c:ext>
                    </c:extLst>
                    <c:strCache>
                      <c:ptCount val="1"/>
                      <c:pt idx="0">
                        <c:v>Volume Achat crédit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opérateur'!$C$70:$AM$70</c15:sqref>
                        </c15:fullRef>
                        <c15:formulaRef>
                          <c15:sqref>'Marché par opérateur'!$W$70:$AE$70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3107.7809999999999</c:v>
                      </c:pt>
                      <c:pt idx="1" formatCode="_-* #\ ##0\ _€_-;\-* #\ ##0\ _€_-;_-* &quot;-&quot;??\ _€_-;_-@_-">
                        <c:v>3051.0029100000002</c:v>
                      </c:pt>
                      <c:pt idx="2" formatCode="_-* #\ ##0\ _€_-;\-* #\ ##0\ _€_-;_-* &quot;-&quot;??\ _€_-;_-@_-">
                        <c:v>4116.3959999999997</c:v>
                      </c:pt>
                      <c:pt idx="3" formatCode="_-* #\ ##0\ _€_-;\-* #\ ##0\ _€_-;_-* &quot;-&quot;??\ _€_-;_-@_-">
                        <c:v>5628.1769999999997</c:v>
                      </c:pt>
                      <c:pt idx="4" formatCode="_-* #\ ##0\ _€_-;\-* #\ ##0\ _€_-;_-* &quot;-&quot;??\ _€_-;_-@_-">
                        <c:v>6079.8609999999999</c:v>
                      </c:pt>
                      <c:pt idx="5" formatCode="_-* #\ ##0\ _€_-;\-* #\ ##0\ _€_-;_-* &quot;-&quot;??\ _€_-;_-@_-">
                        <c:v>6216.3270000000002</c:v>
                      </c:pt>
                      <c:pt idx="6" formatCode="_-* #\ ##0\ _€_-;\-* #\ ##0\ _€_-;_-* &quot;-&quot;??\ _€_-;_-@_-">
                        <c:v>7729.6549999999997</c:v>
                      </c:pt>
                      <c:pt idx="7" formatCode="_-* #\ ##0\ _€_-;\-* #\ ##0\ _€_-;_-* &quot;-&quot;??\ _€_-;_-@_-">
                        <c:v>8102.6620000000003</c:v>
                      </c:pt>
                      <c:pt idx="8" formatCode="_-* #\ ##0\ _€_-;\-* #\ ##0\ _€_-;_-* &quot;-&quot;??\ _€_-;_-@_-">
                        <c:v>9161.7430000000004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6"/>
                <c:order val="6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opérateur'!$B$71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opérateur'!$C$71:$AM$71</c15:sqref>
                        </c15:fullRef>
                        <c15:formulaRef>
                          <c15:sqref>'Marché par opérateur'!$W$71:$AE$71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592.66200000000003</c:v>
                      </c:pt>
                      <c:pt idx="1" formatCode="_-* #\ ##0\ _€_-;\-* #\ ##0\ _€_-;_-* &quot;-&quot;??\ _€_-;_-@_-">
                        <c:v>6.3849099999999996</c:v>
                      </c:pt>
                      <c:pt idx="2" formatCode="_-* #\ ##0\ _€_-;\-* #\ ##0\ _€_-;_-* &quot;-&quot;??\ _€_-;_-@_-">
                        <c:v>650.02200000000005</c:v>
                      </c:pt>
                      <c:pt idx="3" formatCode="_-* #\ ##0\ _€_-;\-* #\ ##0\ _€_-;_-* &quot;-&quot;??\ _€_-;_-@_-">
                        <c:v>774.43200000000002</c:v>
                      </c:pt>
                      <c:pt idx="4" formatCode="_-* #\ ##0\ _€_-;\-* #\ ##0\ _€_-;_-* &quot;-&quot;??\ _€_-;_-@_-">
                        <c:v>723.82899999999995</c:v>
                      </c:pt>
                      <c:pt idx="5" formatCode="_-* #\ ##0\ _€_-;\-* #\ ##0\ _€_-;_-* &quot;-&quot;??\ _€_-;_-@_-">
                        <c:v>718.80499999999995</c:v>
                      </c:pt>
                      <c:pt idx="6" formatCode="_-* #\ ##0\ _€_-;\-* #\ ##0\ _€_-;_-* &quot;-&quot;??\ _€_-;_-@_-">
                        <c:v>880.16099999999994</c:v>
                      </c:pt>
                      <c:pt idx="7" formatCode="_-* #\ ##0\ _€_-;\-* #\ ##0\ _€_-;_-* &quot;-&quot;??\ _€_-;_-@_-">
                        <c:v>947.13800000000003</c:v>
                      </c:pt>
                      <c:pt idx="8" formatCode="_-* #\ ##0\ _€_-;\-* #\ ##0\ _€_-;_-* &quot;-&quot;??\ _€_-;_-@_-">
                        <c:v>1115.9079999999999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7"/>
                <c:order val="6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opérateur'!$B$72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opérateur'!$C$72:$AM$72</c15:sqref>
                        </c15:fullRef>
                        <c15:formulaRef>
                          <c15:sqref>'Marché par opérateur'!$W$72:$AE$72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2515.1190000000001</c:v>
                      </c:pt>
                      <c:pt idx="1" formatCode="_-* #\ ##0\ _€_-;\-* #\ ##0\ _€_-;_-* &quot;-&quot;??\ _€_-;_-@_-">
                        <c:v>3044.6179999999999</c:v>
                      </c:pt>
                      <c:pt idx="2" formatCode="_-* #\ ##0\ _€_-;\-* #\ ##0\ _€_-;_-* &quot;-&quot;??\ _€_-;_-@_-">
                        <c:v>3466.3739999999998</c:v>
                      </c:pt>
                      <c:pt idx="3" formatCode="_-* #\ ##0\ _€_-;\-* #\ ##0\ _€_-;_-* &quot;-&quot;??\ _€_-;_-@_-">
                        <c:v>4853.7449999999999</c:v>
                      </c:pt>
                      <c:pt idx="4" formatCode="_-* #\ ##0\ _€_-;\-* #\ ##0\ _€_-;_-* &quot;-&quot;??\ _€_-;_-@_-">
                        <c:v>5356.0320000000002</c:v>
                      </c:pt>
                      <c:pt idx="5" formatCode="_-* #\ ##0\ _€_-;\-* #\ ##0\ _€_-;_-* &quot;-&quot;??\ _€_-;_-@_-">
                        <c:v>5497.5219999999999</c:v>
                      </c:pt>
                      <c:pt idx="6" formatCode="_-* #\ ##0\ _€_-;\-* #\ ##0\ _€_-;_-* &quot;-&quot;??\ _€_-;_-@_-">
                        <c:v>6849.4939999999997</c:v>
                      </c:pt>
                      <c:pt idx="7" formatCode="_-* #\ ##0\ _€_-;\-* #\ ##0\ _€_-;_-* &quot;-&quot;??\ _€_-;_-@_-">
                        <c:v>7155.5240000000003</c:v>
                      </c:pt>
                      <c:pt idx="8" formatCode="_-* #\ ##0\ _€_-;\-* #\ ##0\ _€_-;_-* &quot;-&quot;??\ _€_-;_-@_-">
                        <c:v>8045.835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8"/>
                <c:order val="6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opérateur'!$C$73:$AM$73</c15:sqref>
                        </c15:fullRef>
                        <c15:formulaRef>
                          <c15:sqref>'Marché par opérateur'!$W$73:$AE$73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9"/>
                <c:order val="6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opérateur'!$B$74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Achat crédit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opérateur'!$C$74:$AM$74</c15:sqref>
                        </c15:fullRef>
                        <c15:formulaRef>
                          <c15:sqref>'Marché par opérateur'!$W$74:$AE$74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0"/>
                <c:order val="7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opérateur'!$B$75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opérateur'!$C$75:$AM$75</c15:sqref>
                        </c15:fullRef>
                        <c15:formulaRef>
                          <c15:sqref>'Marché par opérateur'!$W$75:$AE$75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0.19070262672948965</c:v>
                      </c:pt>
                      <c:pt idx="1" formatCode="0%">
                        <c:v>2.0927249787513311E-3</c:v>
                      </c:pt>
                      <c:pt idx="2" formatCode="0%">
                        <c:v>0.15791046342480172</c:v>
                      </c:pt>
                      <c:pt idx="3" formatCode="0%">
                        <c:v>0.13759908403733573</c:v>
                      </c:pt>
                      <c:pt idx="4" formatCode="0%">
                        <c:v>0.11905354415174951</c:v>
                      </c:pt>
                      <c:pt idx="5" formatCode="0%">
                        <c:v>0.11563178706654266</c:v>
                      </c:pt>
                      <c:pt idx="6" formatCode="0%">
                        <c:v>0.11386808337500186</c:v>
                      </c:pt>
                      <c:pt idx="7" formatCode="0%">
                        <c:v>0.11689220159991864</c:v>
                      </c:pt>
                      <c:pt idx="8" formatCode="0%">
                        <c:v>0.12180084073521816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1"/>
                <c:order val="7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opérateur'!$B$76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opérateur'!$C$76:$AM$76</c15:sqref>
                        </c15:fullRef>
                        <c15:formulaRef>
                          <c15:sqref>'Marché par opérateur'!$W$76:$AE$76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0.80929737327051043</c:v>
                      </c:pt>
                      <c:pt idx="1" formatCode="0%">
                        <c:v>0.99790727502124865</c:v>
                      </c:pt>
                      <c:pt idx="2" formatCode="0%">
                        <c:v>0.84208953657519836</c:v>
                      </c:pt>
                      <c:pt idx="3" formatCode="0%">
                        <c:v>0.86240091596266433</c:v>
                      </c:pt>
                      <c:pt idx="4" formatCode="0%">
                        <c:v>0.88094645584825049</c:v>
                      </c:pt>
                      <c:pt idx="5" formatCode="0%">
                        <c:v>0.88436821293345724</c:v>
                      </c:pt>
                      <c:pt idx="6" formatCode="0%">
                        <c:v>0.88613191662499813</c:v>
                      </c:pt>
                      <c:pt idx="7" formatCode="0%">
                        <c:v>0.88310779840008136</c:v>
                      </c:pt>
                      <c:pt idx="8" formatCode="0%">
                        <c:v>0.87819915926478176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2"/>
                <c:order val="7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opérateur'!$C$77:$AM$77</c15:sqref>
                        </c15:fullRef>
                        <c15:formulaRef>
                          <c15:sqref>'Marché par opérateur'!$W$77:$AE$77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3"/>
                <c:order val="7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opérateur'!$C$78:$AM$78</c15:sqref>
                        </c15:fullRef>
                        <c15:formulaRef>
                          <c15:sqref>'Marché par opérateur'!$W$78:$AE$78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4"/>
                <c:order val="7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opérateur'!$B$79</c15:sqref>
                        </c15:formulaRef>
                      </c:ext>
                    </c:extLst>
                    <c:strCache>
                      <c:ptCount val="1"/>
                      <c:pt idx="0">
                        <c:v>Volume Transfert Banque vers Mobile Money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opérateur'!$C$79:$AM$79</c15:sqref>
                        </c15:fullRef>
                        <c15:formulaRef>
                          <c15:sqref>'Marché par opérateur'!$W$79:$AE$79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2.9000000000000001E-2</c:v>
                      </c:pt>
                      <c:pt idx="1">
                        <c:v>3.2000000000000001E-2</c:v>
                      </c:pt>
                      <c:pt idx="2">
                        <c:v>2.3E-2</c:v>
                      </c:pt>
                      <c:pt idx="3">
                        <c:v>3.7999999999999999E-2</c:v>
                      </c:pt>
                      <c:pt idx="4">
                        <c:v>1.4999999999999999E-2</c:v>
                      </c:pt>
                      <c:pt idx="5">
                        <c:v>1.2E-2</c:v>
                      </c:pt>
                      <c:pt idx="6">
                        <c:v>8.0000000000000002E-3</c:v>
                      </c:pt>
                      <c:pt idx="7">
                        <c:v>2.1000000000000001E-2</c:v>
                      </c:pt>
                      <c:pt idx="8">
                        <c:v>1.2999999999999999E-2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5"/>
                <c:order val="7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opérateur'!$C$80:$AM$80</c15:sqref>
                        </c15:fullRef>
                        <c15:formulaRef>
                          <c15:sqref>'Marché par opérateur'!$W$80:$AE$80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2.9000000000000001E-2</c:v>
                      </c:pt>
                      <c:pt idx="1">
                        <c:v>3.2000000000000001E-2</c:v>
                      </c:pt>
                      <c:pt idx="2">
                        <c:v>2.3E-2</c:v>
                      </c:pt>
                      <c:pt idx="3">
                        <c:v>3.7999999999999999E-2</c:v>
                      </c:pt>
                      <c:pt idx="4">
                        <c:v>1.4999999999999999E-2</c:v>
                      </c:pt>
                      <c:pt idx="5">
                        <c:v>1.2E-2</c:v>
                      </c:pt>
                      <c:pt idx="6">
                        <c:v>8.0000000000000002E-3</c:v>
                      </c:pt>
                      <c:pt idx="7">
                        <c:v>2.1000000000000001E-2</c:v>
                      </c:pt>
                      <c:pt idx="8">
                        <c:v>1.2999999999999999E-2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6"/>
                <c:order val="7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opérateur'!$C$81:$AM$81</c15:sqref>
                        </c15:fullRef>
                        <c15:formulaRef>
                          <c15:sqref>'Marché par opérateur'!$W$81:$AE$81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7"/>
                <c:order val="7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opérateur'!$C$82:$AM$82</c15:sqref>
                        </c15:fullRef>
                        <c15:formulaRef>
                          <c15:sqref>'Marché par opérateur'!$W$82:$AE$82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8"/>
                <c:order val="7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opérateur'!$B$83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Transfert Banque/Mobile Money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opérateur'!$C$83:$AM$83</c15:sqref>
                        </c15:fullRef>
                        <c15:formulaRef>
                          <c15:sqref>'Marché par opérateur'!$W$83:$AE$83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9"/>
                <c:order val="7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opérateur'!$C$84:$AM$84</c15:sqref>
                        </c15:fullRef>
                        <c15:formulaRef>
                          <c15:sqref>'Marché par opérateur'!$W$84:$AE$84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  <c:pt idx="6" formatCode="0%">
                        <c:v>1</c:v>
                      </c:pt>
                      <c:pt idx="7" formatCode="0%">
                        <c:v>1</c:v>
                      </c:pt>
                      <c:pt idx="8" formatCode="0%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0"/>
                <c:order val="8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opérateur'!$C$85:$AM$85</c15:sqref>
                        </c15:fullRef>
                        <c15:formulaRef>
                          <c15:sqref>'Marché par opérateur'!$W$85:$AE$85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1"/>
                <c:order val="8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opérateur'!$C$86:$AM$86</c15:sqref>
                        </c15:fullRef>
                        <c15:formulaRef>
                          <c15:sqref>'Marché par opérateur'!$W$86:$AE$86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2"/>
                <c:order val="8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opérateur'!$B$87</c15:sqref>
                        </c15:formulaRef>
                      </c:ext>
                    </c:extLst>
                    <c:strCache>
                      <c:ptCount val="1"/>
                      <c:pt idx="0">
                        <c:v>Transfert  Mobile Money vers Banque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opérateur'!$C$87:$AM$87</c15:sqref>
                        </c15:fullRef>
                        <c15:formulaRef>
                          <c15:sqref>'Marché par opérateur'!$W$87:$AE$87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0.59699999999999998</c:v>
                      </c:pt>
                      <c:pt idx="1">
                        <c:v>1.351</c:v>
                      </c:pt>
                      <c:pt idx="2">
                        <c:v>1.7290000000000001</c:v>
                      </c:pt>
                      <c:pt idx="3">
                        <c:v>0.69199999999999995</c:v>
                      </c:pt>
                      <c:pt idx="4">
                        <c:v>0.88</c:v>
                      </c:pt>
                      <c:pt idx="5">
                        <c:v>0.126</c:v>
                      </c:pt>
                      <c:pt idx="6">
                        <c:v>0.26600000000000001</c:v>
                      </c:pt>
                      <c:pt idx="7">
                        <c:v>0.33</c:v>
                      </c:pt>
                      <c:pt idx="8">
                        <c:v>0.32300000000000001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3"/>
                <c:order val="8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opérateur'!$B$88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opérateur'!$C$88:$AM$88</c15:sqref>
                        </c15:fullRef>
                        <c15:formulaRef>
                          <c15:sqref>'Marché par opérateur'!$W$88:$AE$88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0.59699999999999998</c:v>
                      </c:pt>
                      <c:pt idx="1">
                        <c:v>1.351</c:v>
                      </c:pt>
                      <c:pt idx="2">
                        <c:v>1.7290000000000001</c:v>
                      </c:pt>
                      <c:pt idx="3">
                        <c:v>0.69199999999999995</c:v>
                      </c:pt>
                      <c:pt idx="4">
                        <c:v>0.88</c:v>
                      </c:pt>
                      <c:pt idx="5">
                        <c:v>0.126</c:v>
                      </c:pt>
                      <c:pt idx="6">
                        <c:v>0.26600000000000001</c:v>
                      </c:pt>
                      <c:pt idx="7">
                        <c:v>0.33</c:v>
                      </c:pt>
                      <c:pt idx="8">
                        <c:v>0.32300000000000001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4"/>
                <c:order val="8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opérateur'!$B$89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opérateur'!$C$89:$AM$89</c15:sqref>
                        </c15:fullRef>
                        <c15:formulaRef>
                          <c15:sqref>'Marché par opérateur'!$W$89:$AE$89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5"/>
                <c:order val="8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opérateur'!$C$90:$AM$90</c15:sqref>
                        </c15:fullRef>
                        <c15:formulaRef>
                          <c15:sqref>'Marché par opérateur'!$W$90:$AE$90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6"/>
                <c:order val="8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opérateur'!$B$91</c15:sqref>
                        </c15:formulaRef>
                      </c:ext>
                    </c:extLst>
                    <c:strCache>
                      <c:ptCount val="1"/>
                      <c:pt idx="0">
                        <c:v>Parts de Marché Vol. Transfert Banque/Mobile Money 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opérateur'!$C$91:$AM$91</c15:sqref>
                        </c15:fullRef>
                        <c15:formulaRef>
                          <c15:sqref>'Marché par opérateur'!$W$91:$AE$91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7"/>
                <c:order val="8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opérateur'!$B$92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opérateur'!$C$92:$AM$92</c15:sqref>
                        </c15:fullRef>
                        <c15:formulaRef>
                          <c15:sqref>'Marché par opérateur'!$W$92:$AE$92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  <c:pt idx="6" formatCode="0%">
                        <c:v>1</c:v>
                      </c:pt>
                      <c:pt idx="7" formatCode="0%">
                        <c:v>1</c:v>
                      </c:pt>
                      <c:pt idx="8" formatCode="0%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8"/>
                <c:order val="8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opérateur'!$B$93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opérateur'!$C$93:$AM$93</c15:sqref>
                        </c15:fullRef>
                        <c15:formulaRef>
                          <c15:sqref>'Marché par opérateur'!$W$93:$AE$93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  <c:pt idx="6" formatCode="0%">
                        <c:v>0</c:v>
                      </c:pt>
                      <c:pt idx="7" formatCode="0%">
                        <c:v>0</c:v>
                      </c:pt>
                      <c:pt idx="8" formatCode="0%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9"/>
                <c:order val="8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opérateur'!$C$94:$AM$94</c15:sqref>
                        </c15:fullRef>
                        <c15:formulaRef>
                          <c15:sqref>'Marché par opérateur'!$W$94:$AE$94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0"/>
                <c:order val="9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opérateur'!$B$95</c15:sqref>
                        </c15:formulaRef>
                      </c:ext>
                    </c:extLst>
                    <c:strCache>
                      <c:ptCount val="1"/>
                      <c:pt idx="0">
                        <c:v>Valeur Totale des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opérateur'!$C$95:$AM$95</c15:sqref>
                        </c15:fullRef>
                        <c15:formulaRef>
                          <c15:sqref>'Marché par opérateur'!$W$95:$AE$95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33333850.436000001</c:v>
                      </c:pt>
                      <c:pt idx="1">
                        <c:v>45001984.357999995</c:v>
                      </c:pt>
                      <c:pt idx="2">
                        <c:v>50532858.364000008</c:v>
                      </c:pt>
                      <c:pt idx="3">
                        <c:v>66783745.764999993</c:v>
                      </c:pt>
                      <c:pt idx="4">
                        <c:v>63879906.2290999</c:v>
                      </c:pt>
                      <c:pt idx="5">
                        <c:v>63487395.452</c:v>
                      </c:pt>
                      <c:pt idx="6">
                        <c:v>80160336.912402019</c:v>
                      </c:pt>
                      <c:pt idx="7">
                        <c:v>85789674.788000003</c:v>
                      </c:pt>
                      <c:pt idx="8">
                        <c:v>94043255.999955237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1"/>
                <c:order val="9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opérateur'!$B$96</c15:sqref>
                        </c15:formulaRef>
                      </c:ext>
                    </c:extLst>
                    <c:strCache>
                      <c:ptCount val="1"/>
                      <c:pt idx="0">
                        <c:v>AIRTTEL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opérateur'!$C$96:$AM$96</c15:sqref>
                        </c15:fullRef>
                        <c15:formulaRef>
                          <c15:sqref>'Marché par opérateur'!$W$96:$AE$96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8910032.9560000002</c:v>
                      </c:pt>
                      <c:pt idx="1" formatCode="_-* #\ ##0\ _€_-;\-* #\ ##0\ _€_-;_-* &quot;-&quot;??\ _€_-;_-@_-">
                        <c:v>13216530.585000001</c:v>
                      </c:pt>
                      <c:pt idx="2" formatCode="_-* #\ ##0\ _€_-;\-* #\ ##0\ _€_-;_-* &quot;-&quot;??\ _€_-;_-@_-">
                        <c:v>15419223.723000001</c:v>
                      </c:pt>
                      <c:pt idx="3" formatCode="_-* #\ ##0\ _€_-;\-* #\ ##0\ _€_-;_-* &quot;-&quot;??\ _€_-;_-@_-">
                        <c:v>12743071.938000001</c:v>
                      </c:pt>
                      <c:pt idx="4" formatCode="_-* #\ ##0\ _€_-;\-* #\ ##0\ _€_-;_-* &quot;-&quot;??\ _€_-;_-@_-">
                        <c:v>13051778.4790999</c:v>
                      </c:pt>
                      <c:pt idx="5" formatCode="_-* #\ ##0\ _€_-;\-* #\ ##0\ _€_-;_-* &quot;-&quot;??\ _€_-;_-@_-">
                        <c:v>7631460.709999999</c:v>
                      </c:pt>
                      <c:pt idx="6" formatCode="_-* #\ ##0\ _€_-;\-* #\ ##0\ _€_-;_-* &quot;-&quot;??\ _€_-;_-@_-">
                        <c:v>10286797.824000001</c:v>
                      </c:pt>
                      <c:pt idx="7" formatCode="_-* #\ ##0\ _€_-;\-* #\ ##0\ _€_-;_-* &quot;-&quot;??\ _€_-;_-@_-">
                        <c:v>11503030.616</c:v>
                      </c:pt>
                      <c:pt idx="8" formatCode="_-* #\ ##0\ _€_-;\-* #\ ##0\ _€_-;_-* &quot;-&quot;??\ _€_-;_-@_-">
                        <c:v>12682433.828259699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2"/>
                <c:order val="9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opérateur'!$C$97:$AM$97</c15:sqref>
                        </c15:fullRef>
                        <c15:formulaRef>
                          <c15:sqref>'Marché par opérateur'!$W$97:$AE$97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24423817.48</c:v>
                      </c:pt>
                      <c:pt idx="1" formatCode="_-* #\ ##0\ _€_-;\-* #\ ##0\ _€_-;_-* &quot;-&quot;??\ _€_-;_-@_-">
                        <c:v>31785453.772999998</c:v>
                      </c:pt>
                      <c:pt idx="2" formatCode="_-* #\ ##0\ _€_-;\-* #\ ##0\ _€_-;_-* &quot;-&quot;??\ _€_-;_-@_-">
                        <c:v>35113634.641000003</c:v>
                      </c:pt>
                      <c:pt idx="3" formatCode="_-* #\ ##0\ _€_-;\-* #\ ##0\ _€_-;_-* &quot;-&quot;??\ _€_-;_-@_-">
                        <c:v>54040673.826999992</c:v>
                      </c:pt>
                      <c:pt idx="4" formatCode="_-* #\ ##0\ _€_-;\-* #\ ##0\ _€_-;_-* &quot;-&quot;??\ _€_-;_-@_-">
                        <c:v>50828127.75</c:v>
                      </c:pt>
                      <c:pt idx="5" formatCode="_-* #\ ##0\ _€_-;\-* #\ ##0\ _€_-;_-* &quot;-&quot;??\ _€_-;_-@_-">
                        <c:v>55855934.741999999</c:v>
                      </c:pt>
                      <c:pt idx="6" formatCode="_-* #\ ##0\ _€_-;\-* #\ ##0\ _€_-;_-* &quot;-&quot;??\ _€_-;_-@_-">
                        <c:v>69873539.088402018</c:v>
                      </c:pt>
                      <c:pt idx="7" formatCode="_-* #\ ##0\ _€_-;\-* #\ ##0\ _€_-;_-* &quot;-&quot;??\ _€_-;_-@_-">
                        <c:v>74286644.172000006</c:v>
                      </c:pt>
                      <c:pt idx="8" formatCode="_-* #\ ##0\ _€_-;\-* #\ ##0\ _€_-;_-* &quot;-&quot;??\ _€_-;_-@_-">
                        <c:v>81360822.171695545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3"/>
                <c:order val="9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opérateur'!$C$98:$AM$98</c15:sqref>
                        </c15:fullRef>
                        <c15:formulaRef>
                          <c15:sqref>'Marché par opérateur'!$W$98:$AE$98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4"/>
                <c:order val="9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opérateur'!$B$99</c15:sqref>
                        </c15:formulaRef>
                      </c:ext>
                    </c:extLst>
                    <c:strCache>
                      <c:ptCount val="1"/>
                      <c:pt idx="0">
                        <c:v>Parts de Marché Valeur transactions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opérateur'!$C$3:$AM$4</c15:sqref>
                        </c15:fullRef>
                        <c15:formulaRef>
                          <c15:sqref>'Marché par opérateur'!$W$3:$AM$4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opérateur'!$C$99:$AM$99</c15:sqref>
                        </c15:fullRef>
                        <c15:formulaRef>
                          <c15:sqref>'Marché par opérateur'!$W$99:$AE$99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1014443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38448"/>
        <c:crosses val="autoZero"/>
        <c:auto val="1"/>
        <c:lblOffset val="100"/>
        <c:baseTimeUnit val="months"/>
      </c:dateAx>
      <c:valAx>
        <c:axId val="210138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4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Parts de marchés en termes de revenus par</a:t>
            </a:r>
            <a:r>
              <a:rPr lang="fr-FR" sz="1600" baseline="0"/>
              <a:t> opérateur</a:t>
            </a:r>
            <a:r>
              <a:rPr lang="fr-FR" sz="16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opérateur'!$B$173</c:f>
              <c:strCache>
                <c:ptCount val="1"/>
                <c:pt idx="0">
                  <c:v>AIRTEL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27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opérateur'!$C$173:$AL$173</c15:sqref>
                  </c15:fullRef>
                </c:ext>
              </c:extLst>
              <c:f>'Marché par opérateur'!$W$173:$AE$173</c:f>
              <c:numCache>
                <c:formatCode>0%</c:formatCode>
                <c:ptCount val="9"/>
                <c:pt idx="0">
                  <c:v>0.20520361736705123</c:v>
                </c:pt>
                <c:pt idx="1">
                  <c:v>0.19400669429157055</c:v>
                </c:pt>
                <c:pt idx="2">
                  <c:v>0.16875155104342726</c:v>
                </c:pt>
                <c:pt idx="3">
                  <c:v>0.13959386462950474</c:v>
                </c:pt>
                <c:pt idx="4">
                  <c:v>0.12530318540774979</c:v>
                </c:pt>
                <c:pt idx="5">
                  <c:v>0.11305452179461187</c:v>
                </c:pt>
                <c:pt idx="6">
                  <c:v>0.1120096556480067</c:v>
                </c:pt>
                <c:pt idx="7">
                  <c:v>0.11574688351749958</c:v>
                </c:pt>
                <c:pt idx="8">
                  <c:v>0.12034238143780801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FA-4168-8134-DEF50C439FC2}"/>
            </c:ext>
          </c:extLst>
        </c:ser>
        <c:ser>
          <c:idx val="1"/>
          <c:order val="1"/>
          <c:tx>
            <c:strRef>
              <c:f>'Marché par opérateur'!$B$174</c:f>
              <c:strCache>
                <c:ptCount val="1"/>
                <c:pt idx="0">
                  <c:v>MTN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27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opérateur'!$C$174:$AL$174</c15:sqref>
                  </c15:fullRef>
                </c:ext>
              </c:extLst>
              <c:f>'Marché par opérateur'!$W$174:$AE$174</c:f>
              <c:numCache>
                <c:formatCode>0%</c:formatCode>
                <c:ptCount val="9"/>
                <c:pt idx="0">
                  <c:v>0.79479638263294883</c:v>
                </c:pt>
                <c:pt idx="1">
                  <c:v>0.80599330570842953</c:v>
                </c:pt>
                <c:pt idx="2">
                  <c:v>0.83124844895657279</c:v>
                </c:pt>
                <c:pt idx="3">
                  <c:v>0.86040613537049537</c:v>
                </c:pt>
                <c:pt idx="4">
                  <c:v>0.87469681459225013</c:v>
                </c:pt>
                <c:pt idx="5">
                  <c:v>0.88694547820538805</c:v>
                </c:pt>
                <c:pt idx="6">
                  <c:v>0.88799034435199331</c:v>
                </c:pt>
                <c:pt idx="7">
                  <c:v>0.88425311648250038</c:v>
                </c:pt>
                <c:pt idx="8">
                  <c:v>0.87965761856219193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FA-4168-8134-DEF50C439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0142256"/>
        <c:axId val="210144976"/>
      </c:lineChart>
      <c:dateAx>
        <c:axId val="2101422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44976"/>
        <c:crosses val="autoZero"/>
        <c:auto val="1"/>
        <c:lblOffset val="100"/>
        <c:baseTimeUnit val="months"/>
      </c:dateAx>
      <c:valAx>
        <c:axId val="2101449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014225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Parts de marché en termes d'abonnements actifs par</a:t>
            </a:r>
            <a:r>
              <a:rPr lang="fr-FR" sz="1600" baseline="0"/>
              <a:t> Opérateur</a:t>
            </a:r>
            <a:r>
              <a:rPr lang="fr-FR" sz="16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0980853236783961E-2"/>
          <c:y val="0.28258373205741627"/>
          <c:w val="0.95384212287907533"/>
          <c:h val="0.49696944580492031"/>
        </c:manualLayout>
      </c:layout>
      <c:lineChart>
        <c:grouping val="standard"/>
        <c:varyColors val="0"/>
        <c:ser>
          <c:idx val="13"/>
          <c:order val="13"/>
          <c:tx>
            <c:strRef>
              <c:f>'Marché par opérateur'!$B$18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8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opérateur'!$C$18:$AL$18</c15:sqref>
                  </c15:fullRef>
                </c:ext>
              </c:extLst>
              <c:f>'Marché par opérateur'!$W$18:$AD$18</c:f>
              <c:numCache>
                <c:formatCode>_(* #,##0.00_);_(* \(#,##0.00\);_(* "-"??_);_(@_)</c:formatCode>
                <c:ptCount val="8"/>
                <c:pt idx="0" formatCode="0%">
                  <c:v>0.19422495079752078</c:v>
                </c:pt>
                <c:pt idx="1" formatCode="0%">
                  <c:v>0.16998158953110418</c:v>
                </c:pt>
                <c:pt idx="2" formatCode="0%">
                  <c:v>0.16169606401344577</c:v>
                </c:pt>
                <c:pt idx="3" formatCode="0%">
                  <c:v>0.14438318514480872</c:v>
                </c:pt>
                <c:pt idx="4" formatCode="0%">
                  <c:v>0.14882914379460188</c:v>
                </c:pt>
                <c:pt idx="5" formatCode="0%">
                  <c:v>0.14984189429056186</c:v>
                </c:pt>
                <c:pt idx="6" formatCode="0%">
                  <c:v>0.15574918300310858</c:v>
                </c:pt>
                <c:pt idx="7" formatCode="0%">
                  <c:v>0.16435686701653629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'Marché par opérateur'!$B$19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5"/>
              <c:layout>
                <c:manualLayout>
                  <c:x val="-6.248098093914271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284810291786004E-2"/>
                  <c:y val="-4.3859142458250695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8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opérateur'!$C$19:$AL$19</c15:sqref>
                  </c15:fullRef>
                </c:ext>
              </c:extLst>
              <c:f>'Marché par opérateur'!$W$19:$AD$19</c:f>
              <c:numCache>
                <c:formatCode>_(* #,##0.00_);_(* \(#,##0.00\);_(* "-"??_);_(@_)</c:formatCode>
                <c:ptCount val="8"/>
                <c:pt idx="0" formatCode="0%">
                  <c:v>0.80577504920247922</c:v>
                </c:pt>
                <c:pt idx="1" formatCode="0%">
                  <c:v>0.8300184104688958</c:v>
                </c:pt>
                <c:pt idx="2" formatCode="0%">
                  <c:v>0.83830393598655428</c:v>
                </c:pt>
                <c:pt idx="3" formatCode="0%">
                  <c:v>0.85561681485519137</c:v>
                </c:pt>
                <c:pt idx="4" formatCode="0%">
                  <c:v>0.85117085620539812</c:v>
                </c:pt>
                <c:pt idx="5" formatCode="0%">
                  <c:v>0.85015810570943806</c:v>
                </c:pt>
                <c:pt idx="6" formatCode="0%">
                  <c:v>0.84425081699689142</c:v>
                </c:pt>
                <c:pt idx="7" formatCode="0%">
                  <c:v>0.83564313298346371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0139536"/>
        <c:axId val="2101406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'Marché par opérateur'!$B$5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rgbClr val="C00000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opérateur'!$C$5:$AL$5</c15:sqref>
                        </c15:fullRef>
                        <c15:formulaRef>
                          <c15:sqref>'Marché par opérateur'!$W$5:$AD$5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8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45FA-4168-8134-DEF50C439FC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opérateur'!$B$6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rgbClr val="FFC000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opérateur'!$C$6:$AL$6</c15:sqref>
                        </c15:fullRef>
                        <c15:formulaRef>
                          <c15:sqref>'Marché par opérateur'!$W$6:$AD$6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8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opérateur'!$B$7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opérateur'!$C$7:$AL$7</c15:sqref>
                        </c15:fullRef>
                        <c15:formulaRef>
                          <c15:sqref>'Marché par opérateur'!$W$7:$AD$7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8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opérateur'!$C$8:$AL$8</c15:sqref>
                        </c15:fullRef>
                        <c15:formulaRef>
                          <c15:sqref>'Marché par opérateur'!$W$8:$AD$8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opérateur'!$B$9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Enregistrés (%)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opérateur'!$C$9:$AL$9</c15:sqref>
                        </c15:fullRef>
                        <c15:formulaRef>
                          <c15:sqref>'Marché par opérateur'!$W$9:$AD$9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opérateur'!$B$10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opérateur'!$C$10:$AL$10</c15:sqref>
                        </c15:fullRef>
                        <c15:formulaRef>
                          <c15:sqref>'Marché par opérateur'!$W$10:$AD$10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opérateur'!$B$11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opérateur'!$C$11:$AL$11</c15:sqref>
                        </c15:fullRef>
                        <c15:formulaRef>
                          <c15:sqref>'Marché par opérateur'!$W$11:$AD$11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opérateur'!$C$12:$AL$12</c15:sqref>
                        </c15:fullRef>
                        <c15:formulaRef>
                          <c15:sqref>'Marché par opérateur'!$W$12:$AD$12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opérateur'!$B$13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opérateur'!$C$13:$AL$13</c15:sqref>
                        </c15:fullRef>
                        <c15:formulaRef>
                          <c15:sqref>'Marché par opérateur'!$W$13:$AD$13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8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opérateur'!$B$14</c15:sqref>
                        </c15:formulaRef>
                      </c:ext>
                    </c:extLst>
                    <c:strCache>
                      <c:ptCount val="1"/>
                      <c:pt idx="0">
                        <c:v>AIRTEL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27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opérateur'!$C$14:$AL$14</c15:sqref>
                        </c15:fullRef>
                        <c15:formulaRef>
                          <c15:sqref>'Marché par opérateur'!$W$14:$AD$14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  <c:pt idx="6" formatCode="_-* #\ ##0\ _€_-;\-* #\ ##0\ _€_-;_-* &quot;-&quot;??\ _€_-;_-@_-">
                        <c:v>185.63200000000001</c:v>
                      </c:pt>
                      <c:pt idx="7" formatCode="_-* #\ ##0\ _€_-;\-* #\ ##0\ _€_-;_-* &quot;-&quot;??\ _€_-;_-@_-">
                        <c:v>207.48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opérateur'!$B$15</c15:sqref>
                        </c15:formulaRef>
                      </c:ext>
                    </c:extLst>
                    <c:strCache>
                      <c:ptCount val="1"/>
                      <c:pt idx="0">
                        <c:v>MTN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opérateur'!$C$15:$AL$15</c15:sqref>
                        </c15:fullRef>
                        <c15:formulaRef>
                          <c15:sqref>'Marché par opérateur'!$W$15:$AD$15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  <c:pt idx="6" formatCode="_-* #\ ##0\ _€_-;\-* #\ ##0\ _€_-;_-* &quot;-&quot;??\ _€_-;_-@_-">
                        <c:v>1006.2329999999999</c:v>
                      </c:pt>
                      <c:pt idx="7" formatCode="_-* #\ ##0\ _€_-;\-* #\ ##0\ _€_-;_-* &quot;-&quot;??\ _€_-;_-@_-">
                        <c:v>1054.895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opérateur'!$C$16:$AL$16</c15:sqref>
                        </c15:fullRef>
                        <c15:formulaRef>
                          <c15:sqref>'Marché par opérateur'!$W$16:$AD$16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opérateur'!$B$17</c15:sqref>
                        </c15:formulaRef>
                      </c:ext>
                    </c:extLst>
                    <c:strCache>
                      <c:ptCount val="1"/>
                      <c:pt idx="0">
                        <c:v>Parts de Marché Abonnés actifs (%)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8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opérateur'!$C$17:$AL$17</c15:sqref>
                        </c15:fullRef>
                        <c15:formulaRef>
                          <c15:sqref>'Marché par opérateur'!$W$17:$AD$17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8"/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101395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40624"/>
        <c:crosses val="autoZero"/>
        <c:auto val="1"/>
        <c:lblOffset val="100"/>
        <c:baseTimeUnit val="months"/>
      </c:dateAx>
      <c:valAx>
        <c:axId val="2101406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101395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254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backWall>
    <c:plotArea>
      <c:layout>
        <c:manualLayout>
          <c:layoutTarget val="inner"/>
          <c:xMode val="edge"/>
          <c:yMode val="edge"/>
          <c:x val="0.10639841941056408"/>
          <c:y val="4.329004329004329E-3"/>
          <c:w val="0.86752596129347759"/>
          <c:h val="0.7824665098680846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'Vue Globale du Marché'!$B$24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Marché'!$C$24:$AL$24</c15:sqref>
                  </c15:fullRef>
                </c:ext>
              </c:extLst>
              <c:f>'Vue Globale du Marché'!$C$24:$AE$24</c:f>
              <c:numCache>
                <c:formatCode>0%</c:formatCode>
                <c:ptCount val="9"/>
                <c:pt idx="0">
                  <c:v>0.1561804764428929</c:v>
                </c:pt>
                <c:pt idx="1">
                  <c:v>0.16821592371001012</c:v>
                </c:pt>
                <c:pt idx="2">
                  <c:v>0.15721364891497397</c:v>
                </c:pt>
                <c:pt idx="3">
                  <c:v>0.15793207423225877</c:v>
                </c:pt>
                <c:pt idx="4">
                  <c:v>0.14818785946371882</c:v>
                </c:pt>
                <c:pt idx="5">
                  <c:v>0.15777547090652869</c:v>
                </c:pt>
                <c:pt idx="6">
                  <c:v>0.15897298561915058</c:v>
                </c:pt>
                <c:pt idx="7">
                  <c:v>0.16443828916205119</c:v>
                </c:pt>
                <c:pt idx="8">
                  <c:v>0.16385393642863144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9B1-AF69-7315EF7EB6A2}"/>
            </c:ext>
          </c:extLst>
        </c:ser>
        <c:ser>
          <c:idx val="1"/>
          <c:order val="1"/>
          <c:tx>
            <c:strRef>
              <c:f>'Vue Globale du Marché'!$B$25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Marché'!$C$25:$AL$25</c15:sqref>
                  </c15:fullRef>
                </c:ext>
              </c:extLst>
              <c:f>'Vue Globale du Marché'!$C$25:$AE$25</c:f>
              <c:numCache>
                <c:formatCode>0%</c:formatCode>
                <c:ptCount val="9"/>
                <c:pt idx="0">
                  <c:v>0.1087367957101982</c:v>
                </c:pt>
                <c:pt idx="1">
                  <c:v>0.12730454695596988</c:v>
                </c:pt>
                <c:pt idx="2">
                  <c:v>0.12855390859584509</c:v>
                </c:pt>
                <c:pt idx="3">
                  <c:v>0.13347069703638373</c:v>
                </c:pt>
                <c:pt idx="4">
                  <c:v>0.14088287688412832</c:v>
                </c:pt>
                <c:pt idx="5">
                  <c:v>0.14952285416151206</c:v>
                </c:pt>
                <c:pt idx="6">
                  <c:v>0.15344521115433438</c:v>
                </c:pt>
                <c:pt idx="7">
                  <c:v>0.16038312034430124</c:v>
                </c:pt>
                <c:pt idx="8">
                  <c:v>0.16139500877326154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1B-49B1-AF69-7315EF7EB6A2}"/>
            </c:ext>
          </c:extLst>
        </c:ser>
        <c:ser>
          <c:idx val="2"/>
          <c:order val="2"/>
          <c:tx>
            <c:strRef>
              <c:f>'Vue Globale du Marché'!$B$26</c:f>
              <c:strCache>
                <c:ptCount val="1"/>
                <c:pt idx="0">
                  <c:v>    Envoi d'Argent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Marché'!$C$26:$AL$26</c15:sqref>
                  </c15:fullRef>
                </c:ext>
              </c:extLst>
              <c:f>'Vue Globale du Marché'!$C$26:$AE$26</c:f>
              <c:numCache>
                <c:formatCode>0%</c:formatCode>
                <c:ptCount val="9"/>
                <c:pt idx="0">
                  <c:v>4.4351209459743073E-2</c:v>
                </c:pt>
                <c:pt idx="1">
                  <c:v>4.8941732523048093E-2</c:v>
                </c:pt>
                <c:pt idx="2">
                  <c:v>4.740234913786897E-2</c:v>
                </c:pt>
                <c:pt idx="3">
                  <c:v>5.3832209603654341E-2</c:v>
                </c:pt>
                <c:pt idx="4">
                  <c:v>5.3501471716855861E-2</c:v>
                </c:pt>
                <c:pt idx="5">
                  <c:v>5.9499187813982501E-2</c:v>
                </c:pt>
                <c:pt idx="6">
                  <c:v>6.081519053580238E-2</c:v>
                </c:pt>
                <c:pt idx="7">
                  <c:v>6.2323033965082833E-2</c:v>
                </c:pt>
                <c:pt idx="8">
                  <c:v>6.3147469051083926E-2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1B-49B1-AF69-7315EF7EB6A2}"/>
            </c:ext>
          </c:extLst>
        </c:ser>
        <c:ser>
          <c:idx val="3"/>
          <c:order val="3"/>
          <c:tx>
            <c:strRef>
              <c:f>'Vue Globale du Marché'!$B$27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Marché'!$C$27:$AL$27</c15:sqref>
                  </c15:fullRef>
                </c:ext>
              </c:extLst>
              <c:f>'Vue Globale du Marché'!$C$27:$AE$27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1B-49B1-AF69-7315EF7EB6A2}"/>
            </c:ext>
          </c:extLst>
        </c:ser>
        <c:ser>
          <c:idx val="4"/>
          <c:order val="4"/>
          <c:tx>
            <c:strRef>
              <c:f>'Vue Globale du Marché'!$B$28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Marché'!$C$28:$AL$28</c15:sqref>
                  </c15:fullRef>
                </c:ext>
              </c:extLst>
              <c:f>'Vue Globale du Marché'!$C$28:$AE$28</c:f>
              <c:numCache>
                <c:formatCode>0%</c:formatCode>
                <c:ptCount val="9"/>
                <c:pt idx="0">
                  <c:v>0.3114291724872435</c:v>
                </c:pt>
                <c:pt idx="1">
                  <c:v>0.32920620572012588</c:v>
                </c:pt>
                <c:pt idx="2">
                  <c:v>0.30744137431311264</c:v>
                </c:pt>
                <c:pt idx="3">
                  <c:v>0.305403230926868</c:v>
                </c:pt>
                <c:pt idx="4">
                  <c:v>0.30975967742239802</c:v>
                </c:pt>
                <c:pt idx="5">
                  <c:v>0.29883653008315492</c:v>
                </c:pt>
                <c:pt idx="6">
                  <c:v>0.29597275534514073</c:v>
                </c:pt>
                <c:pt idx="7">
                  <c:v>0.28884299751322856</c:v>
                </c:pt>
                <c:pt idx="8">
                  <c:v>0.28819609182956946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1B-49B1-AF69-7315EF7EB6A2}"/>
            </c:ext>
          </c:extLst>
        </c:ser>
        <c:ser>
          <c:idx val="5"/>
          <c:order val="5"/>
          <c:tx>
            <c:strRef>
              <c:f>'Vue Globale du Marché'!$B$29</c:f>
              <c:strCache>
                <c:ptCount val="1"/>
                <c:pt idx="0">
                  <c:v>    Achat Crédit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Marché'!$C$29:$AL$29</c15:sqref>
                  </c15:fullRef>
                </c:ext>
              </c:extLst>
              <c:f>'Vue Globale du Marché'!$C$29:$AE$29</c:f>
              <c:numCache>
                <c:formatCode>0%</c:formatCode>
                <c:ptCount val="9"/>
                <c:pt idx="0">
                  <c:v>0.37922595845499185</c:v>
                </c:pt>
                <c:pt idx="1">
                  <c:v>0.32618373410166257</c:v>
                </c:pt>
                <c:pt idx="2">
                  <c:v>0.35923582287328371</c:v>
                </c:pt>
                <c:pt idx="3">
                  <c:v>0.34931648027420109</c:v>
                </c:pt>
                <c:pt idx="4">
                  <c:v>0.34761694275687233</c:v>
                </c:pt>
                <c:pt idx="5">
                  <c:v>0.33435853440764213</c:v>
                </c:pt>
                <c:pt idx="6">
                  <c:v>0.33078213181524513</c:v>
                </c:pt>
                <c:pt idx="7">
                  <c:v>0.32399852369190585</c:v>
                </c:pt>
                <c:pt idx="8">
                  <c:v>0.32339563362701551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1B-49B1-AF69-7315EF7EB6A2}"/>
            </c:ext>
          </c:extLst>
        </c:ser>
        <c:ser>
          <c:idx val="6"/>
          <c:order val="6"/>
          <c:tx>
            <c:strRef>
              <c:f>'Vue Globale du Marché'!$B$30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Marché'!$C$30:$AL$30</c15:sqref>
                  </c15:fullRef>
                </c:ext>
              </c:extLst>
              <c:f>'Vue Globale du Marché'!$C$30:$AE$30</c:f>
              <c:numCache>
                <c:formatCode>0%</c:formatCode>
                <c:ptCount val="9"/>
                <c:pt idx="0">
                  <c:v>3.5387154999643679E-6</c:v>
                </c:pt>
                <c:pt idx="1">
                  <c:v>3.4211306246355566E-6</c:v>
                </c:pt>
                <c:pt idx="2">
                  <c:v>2.0071985120201083E-6</c:v>
                </c:pt>
                <c:pt idx="3">
                  <c:v>2.3584948110941861E-6</c:v>
                </c:pt>
                <c:pt idx="4">
                  <c:v>8.576271959758759E-7</c:v>
                </c:pt>
                <c:pt idx="5">
                  <c:v>6.4544584171516479E-7</c:v>
                </c:pt>
                <c:pt idx="6">
                  <c:v>3.4235125041440544E-7</c:v>
                </c:pt>
                <c:pt idx="7">
                  <c:v>8.3972020522761819E-7</c:v>
                </c:pt>
                <c:pt idx="8">
                  <c:v>4.5888028480510769E-7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1B-49B1-AF69-7315EF7EB6A2}"/>
            </c:ext>
          </c:extLst>
        </c:ser>
        <c:ser>
          <c:idx val="7"/>
          <c:order val="7"/>
          <c:tx>
            <c:strRef>
              <c:f>'Vue Globale du Marché'!$B$31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Marché'!$C$31:$AL$31</c15:sqref>
                  </c15:fullRef>
                </c:ext>
              </c:extLst>
              <c:f>'Vue Globale du Marché'!$C$31:$AE$31</c:f>
              <c:numCache>
                <c:formatCode>0%</c:formatCode>
                <c:ptCount val="9"/>
                <c:pt idx="0">
                  <c:v>7.2848729430300955E-5</c:v>
                </c:pt>
                <c:pt idx="1">
                  <c:v>1.4443585855883239E-4</c:v>
                </c:pt>
                <c:pt idx="2">
                  <c:v>1.5088896640359859E-4</c:v>
                </c:pt>
                <c:pt idx="3">
                  <c:v>4.2949431823083596E-5</c:v>
                </c:pt>
                <c:pt idx="4">
                  <c:v>5.0314128830584716E-5</c:v>
                </c:pt>
                <c:pt idx="5">
                  <c:v>6.7771813380092301E-6</c:v>
                </c:pt>
                <c:pt idx="6">
                  <c:v>1.1383179076278982E-5</c:v>
                </c:pt>
                <c:pt idx="7">
                  <c:v>1.3195603225005428E-5</c:v>
                </c:pt>
                <c:pt idx="8">
                  <c:v>1.1401410153234599E-5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71B-49B1-AF69-7315EF7E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210142800"/>
        <c:axId val="210143344"/>
        <c:axId val="0"/>
      </c:bar3DChart>
      <c:dateAx>
        <c:axId val="210142800"/>
        <c:scaling>
          <c:orientation val="minMax"/>
        </c:scaling>
        <c:delete val="0"/>
        <c:axPos val="l"/>
        <c:numFmt formatCode="[$-40C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43344"/>
        <c:crosses val="autoZero"/>
        <c:auto val="1"/>
        <c:lblOffset val="100"/>
        <c:baseTimeUnit val="months"/>
      </c:dateAx>
      <c:valAx>
        <c:axId val="2101433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014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 w="6350"/>
        </a:sp3d>
      </c:spPr>
    </c:backWall>
    <c:plotArea>
      <c:layout>
        <c:manualLayout>
          <c:layoutTarget val="inner"/>
          <c:xMode val="edge"/>
          <c:yMode val="edge"/>
          <c:x val="0.10639841941056408"/>
          <c:y val="4.329004329004329E-3"/>
          <c:w val="0.86752596129347759"/>
          <c:h val="0.7824665098680846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'Vue Globale du Marché'!$B$46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Marché'!$C$46:$AL$46</c15:sqref>
                  </c15:fullRef>
                </c:ext>
              </c:extLst>
              <c:f>'Vue Globale du Marché'!$C$46:$AE$46</c:f>
              <c:numCache>
                <c:formatCode>0%</c:formatCode>
                <c:ptCount val="9"/>
                <c:pt idx="0">
                  <c:v>0.42601115338489665</c:v>
                </c:pt>
                <c:pt idx="1">
                  <c:v>0.4103174253629876</c:v>
                </c:pt>
                <c:pt idx="2">
                  <c:v>0.39033091702273293</c:v>
                </c:pt>
                <c:pt idx="3">
                  <c:v>0.42762128330583615</c:v>
                </c:pt>
                <c:pt idx="4">
                  <c:v>0.40722221495919908</c:v>
                </c:pt>
                <c:pt idx="5">
                  <c:v>0.43657404331471678</c:v>
                </c:pt>
                <c:pt idx="6">
                  <c:v>0.43537580019328054</c:v>
                </c:pt>
                <c:pt idx="7">
                  <c:v>0.43454683487405599</c:v>
                </c:pt>
                <c:pt idx="8">
                  <c:v>0.43725899029931042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1B-49B1-AF69-7315EF7EB6A2}"/>
            </c:ext>
          </c:extLst>
        </c:ser>
        <c:ser>
          <c:idx val="1"/>
          <c:order val="1"/>
          <c:tx>
            <c:strRef>
              <c:f>'Vue Globale du Marché'!$B$47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Marché'!$C$47:$AL$47</c15:sqref>
                  </c15:fullRef>
                </c:ext>
              </c:extLst>
              <c:f>'Vue Globale du Marché'!$C$47:$AE$47</c:f>
              <c:numCache>
                <c:formatCode>0%</c:formatCode>
                <c:ptCount val="9"/>
                <c:pt idx="0">
                  <c:v>0.32271250756505315</c:v>
                </c:pt>
                <c:pt idx="1">
                  <c:v>0.29477155806001315</c:v>
                </c:pt>
                <c:pt idx="2">
                  <c:v>0.28560873186785557</c:v>
                </c:pt>
                <c:pt idx="3">
                  <c:v>0.34064389658602434</c:v>
                </c:pt>
                <c:pt idx="4">
                  <c:v>0.33559980152622826</c:v>
                </c:pt>
                <c:pt idx="5">
                  <c:v>0.37600386883169878</c:v>
                </c:pt>
                <c:pt idx="6">
                  <c:v>0.36997488857125249</c:v>
                </c:pt>
                <c:pt idx="7">
                  <c:v>0.36857052773701438</c:v>
                </c:pt>
                <c:pt idx="8">
                  <c:v>0.37230411228016885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1B-49B1-AF69-7315EF7EB6A2}"/>
            </c:ext>
          </c:extLst>
        </c:ser>
        <c:ser>
          <c:idx val="2"/>
          <c:order val="2"/>
          <c:tx>
            <c:strRef>
              <c:f>'Vue Globale du Marché'!$B$48</c:f>
              <c:strCache>
                <c:ptCount val="1"/>
                <c:pt idx="0">
                  <c:v>    Envoi d'Argent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Marché'!$C$48:$AL$48</c15:sqref>
                  </c15:fullRef>
                </c:ext>
              </c:extLst>
              <c:f>'Vue Globale du Marché'!$C$48:$AE$48</c:f>
              <c:numCache>
                <c:formatCode>0%</c:formatCode>
                <c:ptCount val="9"/>
                <c:pt idx="0">
                  <c:v>8.5884571885765579E-2</c:v>
                </c:pt>
                <c:pt idx="1">
                  <c:v>7.8300245250709666E-2</c:v>
                </c:pt>
                <c:pt idx="2">
                  <c:v>7.5167434140357814E-2</c:v>
                </c:pt>
                <c:pt idx="3">
                  <c:v>9.7043829598976075E-2</c:v>
                </c:pt>
                <c:pt idx="4">
                  <c:v>9.1480395400736048E-2</c:v>
                </c:pt>
                <c:pt idx="5">
                  <c:v>0.10730580992491145</c:v>
                </c:pt>
                <c:pt idx="6">
                  <c:v>0.10763572437861221</c:v>
                </c:pt>
                <c:pt idx="7">
                  <c:v>0.10437311786210987</c:v>
                </c:pt>
                <c:pt idx="8">
                  <c:v>0.10671057503586198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1B-49B1-AF69-7315EF7EB6A2}"/>
            </c:ext>
          </c:extLst>
        </c:ser>
        <c:ser>
          <c:idx val="3"/>
          <c:order val="3"/>
          <c:tx>
            <c:strRef>
              <c:f>'Vue Globale du Marché'!$B$49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Marché'!$C$49:$AL$49</c15:sqref>
                  </c15:fullRef>
                </c:ext>
              </c:extLst>
              <c:f>'Vue Globale du Marché'!$C$49:$AE$49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1B-49B1-AF69-7315EF7EB6A2}"/>
            </c:ext>
          </c:extLst>
        </c:ser>
        <c:ser>
          <c:idx val="4"/>
          <c:order val="4"/>
          <c:tx>
            <c:strRef>
              <c:f>'Vue Globale du Marché'!$B$50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Marché'!$C$50:$AL$50</c15:sqref>
                  </c15:fullRef>
                </c:ext>
              </c:extLst>
              <c:f>'Vue Globale du Marché'!$C$50:$AE$50</c:f>
              <c:numCache>
                <c:formatCode>0%</c:formatCode>
                <c:ptCount val="9"/>
                <c:pt idx="0">
                  <c:v>6.8491454666584448E-2</c:v>
                </c:pt>
                <c:pt idx="1">
                  <c:v>5.1302955812649105E-2</c:v>
                </c:pt>
                <c:pt idx="2">
                  <c:v>4.077468098396525E-2</c:v>
                </c:pt>
                <c:pt idx="3">
                  <c:v>3.9279365823993322E-2</c:v>
                </c:pt>
                <c:pt idx="4">
                  <c:v>4.2032925071463965E-2</c:v>
                </c:pt>
                <c:pt idx="5">
                  <c:v>3.8349017244545064E-2</c:v>
                </c:pt>
                <c:pt idx="6">
                  <c:v>3.5350510653375036E-2</c:v>
                </c:pt>
                <c:pt idx="7">
                  <c:v>3.7212585580829724E-2</c:v>
                </c:pt>
                <c:pt idx="8">
                  <c:v>3.6987496777667453E-2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1B-49B1-AF69-7315EF7EB6A2}"/>
            </c:ext>
          </c:extLst>
        </c:ser>
        <c:ser>
          <c:idx val="5"/>
          <c:order val="5"/>
          <c:tx>
            <c:strRef>
              <c:f>'Vue Globale du Marché'!$B$51</c:f>
              <c:strCache>
                <c:ptCount val="1"/>
                <c:pt idx="0">
                  <c:v>    Achat Crédit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Marché'!$C$51:$AL$51</c15:sqref>
                  </c15:fullRef>
                </c:ext>
              </c:extLst>
              <c:f>'Vue Globale du Marché'!$C$51:$AE$51</c:f>
              <c:numCache>
                <c:formatCode>0%</c:formatCode>
                <c:ptCount val="9"/>
                <c:pt idx="0">
                  <c:v>3.1040423037434185E-2</c:v>
                </c:pt>
                <c:pt idx="1">
                  <c:v>2.6873885590891929E-2</c:v>
                </c:pt>
                <c:pt idx="2">
                  <c:v>2.5426902763833529E-2</c:v>
                </c:pt>
                <c:pt idx="3">
                  <c:v>2.6053704266942746E-2</c:v>
                </c:pt>
                <c:pt idx="4">
                  <c:v>2.8239641187485485E-2</c:v>
                </c:pt>
                <c:pt idx="5">
                  <c:v>2.8478763605399134E-2</c:v>
                </c:pt>
                <c:pt idx="6">
                  <c:v>2.4031882581870417E-2</c:v>
                </c:pt>
                <c:pt idx="7">
                  <c:v>2.6567794908097884E-2</c:v>
                </c:pt>
                <c:pt idx="8">
                  <c:v>2.3462902769940168E-2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1B-49B1-AF69-7315EF7EB6A2}"/>
            </c:ext>
          </c:extLst>
        </c:ser>
        <c:ser>
          <c:idx val="6"/>
          <c:order val="6"/>
          <c:tx>
            <c:strRef>
              <c:f>'Vue Globale du Marché'!$B$52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Marché'!$C$52:$AL$52</c15:sqref>
                  </c15:fullRef>
                </c:ext>
              </c:extLst>
              <c:f>'Vue Globale du Marché'!$C$52:$AE$52</c:f>
              <c:numCache>
                <c:formatCode>0%</c:formatCode>
                <c:ptCount val="9"/>
                <c:pt idx="0">
                  <c:v>5.8244096454672178E-5</c:v>
                </c:pt>
                <c:pt idx="1">
                  <c:v>1.7225795952311015E-4</c:v>
                </c:pt>
                <c:pt idx="2">
                  <c:v>7.695982625773162E-5</c:v>
                </c:pt>
                <c:pt idx="3">
                  <c:v>3.5956728280109219E-5</c:v>
                </c:pt>
                <c:pt idx="4">
                  <c:v>6.2462677789316206E-6</c:v>
                </c:pt>
                <c:pt idx="5">
                  <c:v>1.7696426070107545E-5</c:v>
                </c:pt>
                <c:pt idx="6">
                  <c:v>2.6958469527910131E-5</c:v>
                </c:pt>
                <c:pt idx="7">
                  <c:v>3.0108518378033322E-5</c:v>
                </c:pt>
                <c:pt idx="8">
                  <c:v>6.9223464572548392E-6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1B-49B1-AF69-7315EF7EB6A2}"/>
            </c:ext>
          </c:extLst>
        </c:ser>
        <c:ser>
          <c:idx val="7"/>
          <c:order val="7"/>
          <c:tx>
            <c:strRef>
              <c:f>'Vue Globale du Marché'!$B$53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'Vue Globale du Marché'!$C$3:$AL$3</c15:sqref>
                  </c15:fullRef>
                </c:ext>
              </c:extLst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'Vue Globale du Marché'!$C$53:$AL$53</c15:sqref>
                  </c15:fullRef>
                </c:ext>
              </c:extLst>
              <c:f>'Vue Globale du Marché'!$C$53:$AE$53</c:f>
              <c:numCache>
                <c:formatCode>0%</c:formatCode>
                <c:ptCount val="9"/>
                <c:pt idx="0">
                  <c:v>6.5801645363811348E-2</c:v>
                </c:pt>
                <c:pt idx="1">
                  <c:v>0.1382616719632255</c:v>
                </c:pt>
                <c:pt idx="2">
                  <c:v>0.18261437339499714</c:v>
                </c:pt>
                <c:pt idx="3">
                  <c:v>6.932196368994728E-2</c:v>
                </c:pt>
                <c:pt idx="4">
                  <c:v>9.541877558710822E-2</c:v>
                </c:pt>
                <c:pt idx="5">
                  <c:v>1.3270800652658659E-2</c:v>
                </c:pt>
                <c:pt idx="6">
                  <c:v>2.7604235152081196E-2</c:v>
                </c:pt>
                <c:pt idx="7">
                  <c:v>2.8699030519514085E-2</c:v>
                </c:pt>
                <c:pt idx="8">
                  <c:v>2.3269000490593834E-2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71B-49B1-AF69-7315EF7E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210140080"/>
        <c:axId val="210141168"/>
        <c:axId val="0"/>
      </c:bar3DChart>
      <c:dateAx>
        <c:axId val="210140080"/>
        <c:scaling>
          <c:orientation val="minMax"/>
        </c:scaling>
        <c:delete val="0"/>
        <c:axPos val="l"/>
        <c:numFmt formatCode="[$-40C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41168"/>
        <c:crosses val="autoZero"/>
        <c:auto val="1"/>
        <c:lblOffset val="100"/>
        <c:baseTimeUnit val="months"/>
      </c:dateAx>
      <c:valAx>
        <c:axId val="21014116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01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8"/>
          <c:order val="28"/>
          <c:tx>
            <c:strRef>
              <c:f>'Marché par opérateur'!$AE$3:$AE$4</c:f>
              <c:strCache>
                <c:ptCount val="2"/>
                <c:pt idx="0">
                  <c:v>mai-19</c:v>
                </c:pt>
              </c:strCache>
            </c:strRef>
          </c:tx>
          <c:dPt>
            <c:idx val="0"/>
            <c:bubble3D val="0"/>
            <c:spPr>
              <a:solidFill>
                <a:srgbClr val="C00000">
                  <a:alpha val="90000"/>
                </a:srgbClr>
              </a:solidFill>
              <a:ln w="19050">
                <a:solidFill>
                  <a:srgbClr val="C00000"/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rgbClr val="C00000"/>
                </a:contourClr>
              </a:sp3d>
            </c:spPr>
          </c:dPt>
          <c:dPt>
            <c:idx val="1"/>
            <c:bubble3D val="0"/>
            <c:spPr>
              <a:solidFill>
                <a:srgbClr val="FFC000">
                  <a:alpha val="90000"/>
                </a:srgbClr>
              </a:solidFill>
              <a:ln w="19050">
                <a:solidFill>
                  <a:srgbClr val="FFC000"/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rgbClr val="FFC000"/>
                </a:contourClr>
              </a:sp3d>
            </c:spPr>
          </c:dPt>
          <c:dLbls>
            <c:dLbl>
              <c:idx val="0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472C4">
                      <a:lumMod val="60000"/>
                      <a:lumOff val="40000"/>
                    </a:srgbClr>
                  </a:solidFill>
                  <a:round/>
                </a:ln>
                <a:effectLst>
                  <a:outerShdw blurRad="50800" dist="38100" dir="2700000" algn="tl" rotWithShape="0">
                    <a:srgbClr val="4472C4">
                      <a:lumMod val="60000"/>
                      <a:lumOff val="40000"/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472C4">
                      <a:lumMod val="60000"/>
                      <a:lumOff val="40000"/>
                    </a:srgbClr>
                  </a:solidFill>
                  <a:round/>
                </a:ln>
                <a:effectLst>
                  <a:outerShdw blurRad="50800" dist="38100" dir="2700000" algn="tl" rotWithShape="0">
                    <a:srgbClr val="4472C4">
                      <a:lumMod val="60000"/>
                      <a:lumOff val="40000"/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>
                    <a:lumMod val="60000"/>
                    <a:lumOff val="4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60000"/>
                    <a:lumOff val="40000"/>
                    <a:lumMod val="75000"/>
                    <a:alpha val="40000"/>
                  </a:srgbClr>
                </a:outerShdw>
              </a:effectLst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opérateur'!$B$5:$B$15</c15:sqref>
                  </c15:fullRef>
                </c:ext>
              </c:extLst>
              <c:f>'Marché par opérateur'!$B$14:$B$15</c:f>
              <c:strCache>
                <c:ptCount val="2"/>
                <c:pt idx="0">
                  <c:v>AIRTEL</c:v>
                </c:pt>
                <c:pt idx="1">
                  <c:v>MTN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opérateur'!$AE$5:$AE$15</c15:sqref>
                  </c15:fullRef>
                </c:ext>
              </c:extLst>
              <c:f>'Marché par opérateur'!$AE$14:$AE$15</c:f>
              <c:numCache>
                <c:formatCode>_-* #\ ##0\ _€_-;\-* #\ ##0\ _€_-;_-* "-"??\ _€_-;_-@_-</c:formatCode>
                <c:ptCount val="2"/>
                <c:pt idx="0">
                  <c:v>248.399</c:v>
                </c:pt>
                <c:pt idx="1">
                  <c:v>1100.0650000000001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27"/>
                <c:order val="0"/>
                <c:tx>
                  <c:strRef>
                    <c:extLst>
                      <c:ext uri="{02D57815-91ED-43cb-92C2-25804820EDAC}">
                        <c15:formulaRef>
                          <c15:sqref>'Marché par opérateur'!$C$3:$C$4</c15:sqref>
                        </c15:formulaRef>
                      </c:ext>
                    </c:extLst>
                    <c:strCache>
                      <c:ptCount val="2"/>
                      <c:pt idx="0">
                        <c:v>janv.-17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opérateur'!$C$5:$C$15</c15:sqref>
                        </c15:fullRef>
                        <c15:formulaRef>
                          <c15:sqref>'Marché par opérateur'!$C$14:$C$15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opérateur'!$D$3:$D$4</c15:sqref>
                        </c15:formulaRef>
                      </c:ext>
                    </c:extLst>
                    <c:strCache>
                      <c:ptCount val="2"/>
                      <c:pt idx="0">
                        <c:v>févr.-17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opérateur'!$D$5:$D$15</c15:sqref>
                        </c15:fullRef>
                        <c15:formulaRef>
                          <c15:sqref>'Marché par opérateur'!$D$14:$D$15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opérateur'!$E$3:$E$4</c15:sqref>
                        </c15:formulaRef>
                      </c:ext>
                    </c:extLst>
                    <c:strCache>
                      <c:ptCount val="2"/>
                      <c:pt idx="0">
                        <c:v>mars-17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opérateur'!$E$5:$E$15</c15:sqref>
                        </c15:fullRef>
                        <c15:formulaRef>
                          <c15:sqref>'Marché par opérateur'!$E$14:$E$15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opérateur'!$F$3:$F$4</c15:sqref>
                        </c15:formulaRef>
                      </c:ext>
                    </c:extLst>
                    <c:strCache>
                      <c:ptCount val="2"/>
                      <c:pt idx="0">
                        <c:v>avr.-17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opérateur'!$F$5:$F$15</c15:sqref>
                        </c15:fullRef>
                        <c15:formulaRef>
                          <c15:sqref>'Marché par opérateur'!$F$14:$F$15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opérateur'!$G$3:$G$4</c15:sqref>
                        </c15:formulaRef>
                      </c:ext>
                    </c:extLst>
                    <c:strCache>
                      <c:ptCount val="2"/>
                      <c:pt idx="0">
                        <c:v>mai-17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opérateur'!$G$5:$G$15</c15:sqref>
                        </c15:fullRef>
                        <c15:formulaRef>
                          <c15:sqref>'Marché par opérateur'!$G$14:$G$15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opérateur'!$H$3:$H$4</c15:sqref>
                        </c15:formulaRef>
                      </c:ext>
                    </c:extLst>
                    <c:strCache>
                      <c:ptCount val="2"/>
                      <c:pt idx="0">
                        <c:v>juin-17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opérateur'!$H$5:$H$15</c15:sqref>
                        </c15:fullRef>
                        <c15:formulaRef>
                          <c15:sqref>'Marché par opérateur'!$H$14:$H$15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opérateur'!$I$3:$I$4</c15:sqref>
                        </c15:formulaRef>
                      </c:ext>
                    </c:extLst>
                    <c:strCache>
                      <c:ptCount val="2"/>
                      <c:pt idx="0">
                        <c:v>juil.-17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opérateur'!$I$5:$I$15</c15:sqref>
                        </c15:fullRef>
                        <c15:formulaRef>
                          <c15:sqref>'Marché par opérateur'!$I$14:$I$15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opérateur'!$J$3:$J$4</c15:sqref>
                        </c15:formulaRef>
                      </c:ext>
                    </c:extLst>
                    <c:strCache>
                      <c:ptCount val="2"/>
                      <c:pt idx="0">
                        <c:v>août-17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opérateur'!$J$5:$J$15</c15:sqref>
                        </c15:fullRef>
                        <c15:formulaRef>
                          <c15:sqref>'Marché par opérateur'!$J$14:$J$15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opérateur'!$K$3:$K$4</c15:sqref>
                        </c15:formulaRef>
                      </c:ext>
                    </c:extLst>
                    <c:strCache>
                      <c:ptCount val="2"/>
                      <c:pt idx="0">
                        <c:v>sept.-17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opérateur'!$K$5:$K$15</c15:sqref>
                        </c15:fullRef>
                        <c15:formulaRef>
                          <c15:sqref>'Marché par opérateur'!$K$14:$K$15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opérateur'!$L$3:$L$4</c15:sqref>
                        </c15:formulaRef>
                      </c:ext>
                    </c:extLst>
                    <c:strCache>
                      <c:ptCount val="2"/>
                      <c:pt idx="0">
                        <c:v>oct.-17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opérateur'!$L$5:$L$15</c15:sqref>
                        </c15:fullRef>
                        <c15:formulaRef>
                          <c15:sqref>'Marché par opérateur'!$L$14:$L$15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opérateur'!$M$3:$M$4</c15:sqref>
                        </c15:formulaRef>
                      </c:ext>
                    </c:extLst>
                    <c:strCache>
                      <c:ptCount val="2"/>
                      <c:pt idx="0">
                        <c:v>nov.-17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opérateur'!$M$5:$M$15</c15:sqref>
                        </c15:fullRef>
                        <c15:formulaRef>
                          <c15:sqref>'Marché par opérateur'!$M$14:$M$15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opérateur'!$N$3:$N$4</c15:sqref>
                        </c15:formulaRef>
                      </c:ext>
                    </c:extLst>
                    <c:strCache>
                      <c:ptCount val="2"/>
                      <c:pt idx="0">
                        <c:v>déc.-17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opérateur'!$N$5:$N$15</c15:sqref>
                        </c15:fullRef>
                        <c15:formulaRef>
                          <c15:sqref>'Marché par opérateur'!$N$14:$N$15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opérateur'!$O$3:$O$4</c15:sqref>
                        </c15:formulaRef>
                      </c:ext>
                    </c:extLst>
                    <c:strCache>
                      <c:ptCount val="2"/>
                      <c:pt idx="0">
                        <c:v>janv.-18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opérateur'!$O$5:$O$15</c15:sqref>
                        </c15:fullRef>
                        <c15:formulaRef>
                          <c15:sqref>'Marché par opérateur'!$O$14:$O$15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2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opérateur'!$P$3:$P$4</c15:sqref>
                        </c15:formulaRef>
                      </c:ext>
                    </c:extLst>
                    <c:strCache>
                      <c:ptCount val="2"/>
                      <c:pt idx="0">
                        <c:v>févr.-18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opérateur'!$P$5:$P$15</c15:sqref>
                        </c15:fullRef>
                        <c15:formulaRef>
                          <c15:sqref>'Marché par opérateur'!$P$14:$P$15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3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opérateur'!$Q$3:$Q$4</c15:sqref>
                        </c15:formulaRef>
                      </c:ext>
                    </c:extLst>
                    <c:strCache>
                      <c:ptCount val="2"/>
                      <c:pt idx="0">
                        <c:v>mars-18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opérateur'!$Q$5:$Q$15</c15:sqref>
                        </c15:fullRef>
                        <c15:formulaRef>
                          <c15:sqref>'Marché par opérateur'!$Q$14:$Q$15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4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opérateur'!$R$3:$R$4</c15:sqref>
                        </c15:formulaRef>
                      </c:ext>
                    </c:extLst>
                    <c:strCache>
                      <c:ptCount val="2"/>
                      <c:pt idx="0">
                        <c:v>avr.-18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opérateur'!$R$5:$R$15</c15:sqref>
                        </c15:fullRef>
                        <c15:formulaRef>
                          <c15:sqref>'Marché par opérateur'!$R$14:$R$15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5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opérateur'!$S$3:$S$4</c15:sqref>
                        </c15:formulaRef>
                      </c:ext>
                    </c:extLst>
                    <c:strCache>
                      <c:ptCount val="2"/>
                      <c:pt idx="0">
                        <c:v>mai-18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opérateur'!$S$5:$S$15</c15:sqref>
                        </c15:fullRef>
                        <c15:formulaRef>
                          <c15:sqref>'Marché par opérateur'!$S$14:$S$15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6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opérateur'!$T$3:$T$4</c15:sqref>
                        </c15:formulaRef>
                      </c:ext>
                    </c:extLst>
                    <c:strCache>
                      <c:ptCount val="2"/>
                      <c:pt idx="0">
                        <c:v>juin-18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opérateur'!$T$5:$T$15</c15:sqref>
                        </c15:fullRef>
                        <c15:formulaRef>
                          <c15:sqref>'Marché par opérateur'!$T$14:$T$15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opérateur'!$U$3:$U$4</c15:sqref>
                        </c15:formulaRef>
                      </c:ext>
                    </c:extLst>
                    <c:strCache>
                      <c:ptCount val="2"/>
                      <c:pt idx="0">
                        <c:v>juil.-18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opérateur'!$U$5:$U$15</c15:sqref>
                        </c15:fullRef>
                        <c15:formulaRef>
                          <c15:sqref>'Marché par opérateur'!$U$14:$U$15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opérateur'!$V$3:$V$4</c15:sqref>
                        </c15:formulaRef>
                      </c:ext>
                    </c:extLst>
                    <c:strCache>
                      <c:ptCount val="2"/>
                      <c:pt idx="0">
                        <c:v>août-18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opérateur'!$V$5:$V$15</c15:sqref>
                        </c15:fullRef>
                        <c15:formulaRef>
                          <c15:sqref>'Marché par opérateur'!$V$14:$V$15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 formatCode="_(* #,##0.00_);_(* \(#,##0.00\);_(* &quot;-&quot;??_);_(@_)">
                        <c:v>0</c:v>
                      </c:pt>
                      <c:pt idx="1" formatCode="_(* #,##0.00_);_(* \(#,##0.00\);_(* &quot;-&quot;??_);_(@_)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opérateur'!$W$3:$W$4</c15:sqref>
                        </c15:formulaRef>
                      </c:ext>
                    </c:extLst>
                    <c:strCache>
                      <c:ptCount val="2"/>
                      <c:pt idx="0">
                        <c:v>sept.-18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opérateur'!$W$5:$W$15</c15:sqref>
                        </c15:fullRef>
                        <c15:formulaRef>
                          <c15:sqref>'Marché par opérateur'!$W$14:$W$15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119.01600000000001</c:v>
                      </c:pt>
                      <c:pt idx="1">
                        <c:v>493.75799999999998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opérateur'!$X$3:$X$4</c15:sqref>
                        </c15:formulaRef>
                      </c:ext>
                    </c:extLst>
                    <c:strCache>
                      <c:ptCount val="2"/>
                      <c:pt idx="0">
                        <c:v>oct.-18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opérateur'!$X$5:$X$15</c15:sqref>
                        </c15:fullRef>
                        <c15:formulaRef>
                          <c15:sqref>'Marché par opérateur'!$X$14:$X$15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114.58</c:v>
                      </c:pt>
                      <c:pt idx="1">
                        <c:v>559.49300000000005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opérateur'!$Y$3:$Y$4</c15:sqref>
                        </c15:formulaRef>
                      </c:ext>
                    </c:extLst>
                    <c:strCache>
                      <c:ptCount val="2"/>
                      <c:pt idx="0">
                        <c:v>nov.-18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opérateur'!$Y$5:$Y$15</c15:sqref>
                        </c15:fullRef>
                        <c15:formulaRef>
                          <c15:sqref>'Marché par opérateur'!$Y$14:$Y$15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123.914</c:v>
                      </c:pt>
                      <c:pt idx="1">
                        <c:v>642.42499999999995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opérateur'!$Z$3:$Z$4</c15:sqref>
                        </c15:formulaRef>
                      </c:ext>
                    </c:extLst>
                    <c:strCache>
                      <c:ptCount val="2"/>
                      <c:pt idx="0">
                        <c:v>déc.-18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opérateur'!$Z$5:$Z$15</c15:sqref>
                        </c15:fullRef>
                        <c15:formulaRef>
                          <c15:sqref>'Marché par opérateur'!$Z$14:$Z$15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131.64699999999999</c:v>
                      </c:pt>
                      <c:pt idx="1">
                        <c:v>780.14200000000005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3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opérateur'!$AA$3:$AA$4</c15:sqref>
                        </c15:formulaRef>
                      </c:ext>
                    </c:extLst>
                    <c:strCache>
                      <c:ptCount val="2"/>
                      <c:pt idx="0">
                        <c:v>janv.-19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opérateur'!$AA$5:$AA$15</c15:sqref>
                        </c15:fullRef>
                        <c15:formulaRef>
                          <c15:sqref>'Marché par opérateur'!$AA$14:$AA$15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138.43700000000001</c:v>
                      </c:pt>
                      <c:pt idx="1">
                        <c:v>791.73699999999997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4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opérateur'!$AB$3:$AB$4</c15:sqref>
                        </c15:formulaRef>
                      </c:ext>
                    </c:extLst>
                    <c:strCache>
                      <c:ptCount val="2"/>
                      <c:pt idx="0">
                        <c:v>févr.-19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opérateur'!$AB$5:$AB$15</c15:sqref>
                        </c15:fullRef>
                        <c15:formulaRef>
                          <c15:sqref>'Marché par opérateur'!$AB$14:$AB$15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152.964</c:v>
                      </c:pt>
                      <c:pt idx="1">
                        <c:v>867.87199999999996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5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opérateur'!$AC$3:$AC$4</c15:sqref>
                        </c15:formulaRef>
                      </c:ext>
                    </c:extLst>
                    <c:strCache>
                      <c:ptCount val="2"/>
                      <c:pt idx="0">
                        <c:v>mars-19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opérateur'!$AC$5:$AC$15</c15:sqref>
                        </c15:fullRef>
                        <c15:formulaRef>
                          <c15:sqref>'Marché par opérateur'!$AC$14:$AC$15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185.63200000000001</c:v>
                      </c:pt>
                      <c:pt idx="1">
                        <c:v>1006.2329999999999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6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opérateur'!$AD$3:$AD$4</c15:sqref>
                        </c15:formulaRef>
                      </c:ext>
                    </c:extLst>
                    <c:strCache>
                      <c:ptCount val="2"/>
                      <c:pt idx="0">
                        <c:v>avr.-19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C00000">
                        <a:alpha val="90000"/>
                      </a:srgbClr>
                    </a:solidFill>
                    <a:ln w="19050">
                      <a:solidFill>
                        <a:srgbClr val="C00000"/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bevelT w="6350"/>
                      <a:contourClr>
                        <a:srgbClr val="C00000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rgbClr val="FFC000">
                        <a:alpha val="90000"/>
                      </a:srgbClr>
                    </a:solidFill>
                    <a:ln w="19050">
                      <a:solidFill>
                        <a:srgbClr val="FFC000"/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rgbClr val="FFC000"/>
                      </a:contourClr>
                    </a:sp3d>
                  </c:spPr>
                </c:dPt>
                <c:dLbls>
                  <c:dLbl>
                    <c:idx val="0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FFC000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FFC000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4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solidFill>
                            <a:schemeClr val="lt1">
                              <a:alpha val="90000"/>
                            </a:schemeClr>
                          </a:solidFill>
                          <a:ln w="12700" cap="flat" cmpd="sng" algn="ctr">
                            <a:solidFill>
                              <a:schemeClr val="accent1"/>
                            </a:solidFill>
                            <a:round/>
                          </a:ln>
                        </c15:spPr>
                      </c:ext>
                    </c:extLst>
                  </c:dLbl>
                  <c:dLbl>
                    <c:idx val="1"/>
                    <c:spPr>
                      <a:solidFill>
                        <a:sysClr val="window" lastClr="FFFFFF">
                          <a:alpha val="90000"/>
                        </a:sysClr>
                      </a:solidFill>
                      <a:ln w="12700" cap="flat" cmpd="sng" algn="ctr">
                        <a:solidFill>
                          <a:srgbClr val="FFC000">
                            <a:lumMod val="60000"/>
                            <a:lumOff val="40000"/>
                          </a:srgb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rgbClr val="FFC000">
                            <a:lumMod val="60000"/>
                            <a:lumOff val="40000"/>
                            <a:lumMod val="75000"/>
                            <a:alpha val="40000"/>
                          </a:srgb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accent5">
                                <a:lumMod val="60000"/>
                              </a:schemeClr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spPr xmlns:c15="http://schemas.microsoft.com/office/drawing/2012/chart">
                          <a:prstGeom prst="wedgeRectCallout">
                            <a:avLst/>
                          </a:prstGeom>
                          <a:solidFill>
                            <a:schemeClr val="lt1">
                              <a:alpha val="90000"/>
                            </a:schemeClr>
                          </a:solidFill>
                          <a:ln w="12700" cap="flat" cmpd="sng" algn="ctr">
                            <a:solidFill>
                              <a:schemeClr val="accent1"/>
                            </a:solidFill>
                            <a:round/>
                          </a:ln>
                        </c15:spPr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A5A5A5">
                          <a:lumMod val="60000"/>
                          <a:lumOff val="40000"/>
                        </a:srgbClr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A5A5A5">
                          <a:lumMod val="60000"/>
                          <a:lumOff val="40000"/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opérateur'!$AD$5:$AD$15</c15:sqref>
                        </c15:fullRef>
                        <c15:formulaRef>
                          <c15:sqref>'Marché par opérateur'!$AD$14:$AD$15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207.48</c:v>
                      </c:pt>
                      <c:pt idx="1">
                        <c:v>1054.895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opérateur'!$AF$3:$AF$4</c15:sqref>
                        </c15:formulaRef>
                      </c:ext>
                    </c:extLst>
                    <c:strCache>
                      <c:ptCount val="2"/>
                      <c:pt idx="0">
                        <c:v>juin-19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opérateur'!$AF$5:$AF$15</c15:sqref>
                        </c15:fullRef>
                        <c15:formulaRef>
                          <c15:sqref>'Marché par opérateur'!$AF$14:$AF$15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opérateur'!$AG$3:$AG$4</c15:sqref>
                        </c15:formulaRef>
                      </c:ext>
                    </c:extLst>
                    <c:strCache>
                      <c:ptCount val="2"/>
                      <c:pt idx="0">
                        <c:v>juil.-19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opérateur'!$AG$5:$AG$15</c15:sqref>
                        </c15:fullRef>
                        <c15:formulaRef>
                          <c15:sqref>'Marché par opérateur'!$AG$14:$AG$15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opérateur'!$AH$3:$AH$4</c15:sqref>
                        </c15:formulaRef>
                      </c:ext>
                    </c:extLst>
                    <c:strCache>
                      <c:ptCount val="2"/>
                      <c:pt idx="0">
                        <c:v>août-19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opérateur'!$AH$5:$AH$15</c15:sqref>
                        </c15:fullRef>
                        <c15:formulaRef>
                          <c15:sqref>'Marché par opérateur'!$AH$14:$AH$15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opérateur'!$AI$3:$AI$4</c15:sqref>
                        </c15:formulaRef>
                      </c:ext>
                    </c:extLst>
                    <c:strCache>
                      <c:ptCount val="2"/>
                      <c:pt idx="0">
                        <c:v>sept.-19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opérateur'!$AI$5:$AI$15</c15:sqref>
                        </c15:fullRef>
                        <c15:formulaRef>
                          <c15:sqref>'Marché par opérateur'!$AI$14:$AI$15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opérateur'!$AJ$3:$AJ$4</c15:sqref>
                        </c15:formulaRef>
                      </c:ext>
                    </c:extLst>
                    <c:strCache>
                      <c:ptCount val="2"/>
                      <c:pt idx="0">
                        <c:v>oct.-19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opérateur'!$AJ$5:$AJ$15</c15:sqref>
                        </c15:fullRef>
                        <c15:formulaRef>
                          <c15:sqref>'Marché par opérateur'!$AJ$14:$AJ$15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opérateur'!$AK$3:$AK$4</c15:sqref>
                        </c15:formulaRef>
                      </c:ext>
                    </c:extLst>
                    <c:strCache>
                      <c:ptCount val="2"/>
                      <c:pt idx="0">
                        <c:v>nov.-19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opérateur'!$AK$5:$AK$15</c15:sqref>
                        </c15:fullRef>
                        <c15:formulaRef>
                          <c15:sqref>'Marché par opérateur'!$AK$14:$AK$15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  <c15:filteredPi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opérateur'!$AL$3:$AL$4</c15:sqref>
                        </c15:formulaRef>
                      </c:ext>
                    </c:extLst>
                    <c:strCache>
                      <c:ptCount val="2"/>
                      <c:pt idx="0">
                        <c:v>déc.-19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>
                        <a:alpha val="90000"/>
                      </a:schemeClr>
                    </a:solidFill>
                    <a:ln w="19050">
                      <a:solidFill>
                        <a:schemeClr val="accent1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1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1">
                          <a:lumMod val="75000"/>
                        </a:schemeClr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>
                        <a:alpha val="90000"/>
                      </a:schemeClr>
                    </a:solidFill>
                    <a:ln w="19050">
                      <a:solidFill>
                        <a:schemeClr val="accent2">
                          <a:lumMod val="75000"/>
                        </a:schemeClr>
                      </a:solidFill>
                    </a:ln>
                    <a:effectLst>
                      <a:innerShdw blurRad="114300">
                        <a:schemeClr val="accent2">
                          <a:lumMod val="75000"/>
                        </a:schemeClr>
                      </a:innerShdw>
                    </a:effectLst>
                    <a:scene3d>
                      <a:camera prst="orthographicFront"/>
                      <a:lightRig rig="threePt" dir="t"/>
                    </a:scene3d>
                    <a:sp3d contourW="19050" prstMaterial="flat">
                      <a:contourClr>
                        <a:schemeClr val="accent2">
                          <a:lumMod val="75000"/>
                        </a:schemeClr>
                      </a:contourClr>
                    </a:sp3d>
                  </c:spPr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opérateur'!$B$5:$B$15</c15:sqref>
                        </c15:fullRef>
                        <c15:formulaRef>
                          <c15:sqref>'Marché par opérateur'!$B$14:$B$15</c15:sqref>
                        </c15:formulaRef>
                      </c:ext>
                    </c:extLst>
                    <c:strCache>
                      <c:ptCount val="2"/>
                      <c:pt idx="0">
                        <c:v>AIRTEL</c:v>
                      </c:pt>
                      <c:pt idx="1">
                        <c:v>MTN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opérateur'!$AL$5:$AL$15</c15:sqref>
                        </c15:fullRef>
                        <c15:formulaRef>
                          <c15:sqref>'Marché par opérateur'!$AL$14:$AL$15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Nombre d'abonnés actifs par opérateur</a:t>
            </a:r>
          </a:p>
          <a:p>
            <a:pPr>
              <a:defRPr/>
            </a:pPr>
            <a:r>
              <a:rPr lang="fr-FR" sz="1200" b="1"/>
              <a:t>(en 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5"/>
          <c:order val="8"/>
          <c:tx>
            <c:strRef>
              <c:f>'Marché par opérateur'!$A$13:$B$13</c:f>
              <c:strCache>
                <c:ptCount val="2"/>
                <c:pt idx="1">
                  <c:v>Abonnés Actifs (000)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opérateur'!$C$13:$AL$13</c15:sqref>
                  </c15:fullRef>
                </c:ext>
              </c:extLst>
              <c:f>'Marché par opérateur'!$W$13:$AE$13</c:f>
              <c:numCache>
                <c:formatCode>_-* #\ ##0\ _€_-;\-* #\ ##0\ _€_-;_-* "-"??\ _€_-;_-@_-</c:formatCode>
                <c:ptCount val="9"/>
                <c:pt idx="0">
                  <c:v>612.774</c:v>
                </c:pt>
                <c:pt idx="1">
                  <c:v>674.07300000000009</c:v>
                </c:pt>
                <c:pt idx="2">
                  <c:v>766.33899999999994</c:v>
                </c:pt>
                <c:pt idx="3">
                  <c:v>911.78899999999999</c:v>
                </c:pt>
                <c:pt idx="4">
                  <c:v>930.17399999999998</c:v>
                </c:pt>
                <c:pt idx="5">
                  <c:v>1020.836</c:v>
                </c:pt>
                <c:pt idx="6">
                  <c:v>1191.865</c:v>
                </c:pt>
                <c:pt idx="7">
                  <c:v>1262.375</c:v>
                </c:pt>
                <c:pt idx="8">
                  <c:v>1348.4639999999999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'Marché par opérateur'!$A$14:$B$14</c:f>
              <c:strCache>
                <c:ptCount val="2"/>
                <c:pt idx="1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5462668816039986E-17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7777777777777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648-40DD-A7AC-66767D2E376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777777777778798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648-40DD-A7AC-66767D2E37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opérateur'!$C$14:$AL$14</c15:sqref>
                  </c15:fullRef>
                </c:ext>
              </c:extLst>
              <c:f>'Marché par opérateur'!$W$14:$AE$14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119.01600000000001</c:v>
                </c:pt>
                <c:pt idx="1" formatCode="_-* #\ ##0\ _€_-;\-* #\ ##0\ _€_-;_-* &quot;-&quot;??\ _€_-;_-@_-">
                  <c:v>114.58</c:v>
                </c:pt>
                <c:pt idx="2" formatCode="_-* #\ ##0\ _€_-;\-* #\ ##0\ _€_-;_-* &quot;-&quot;??\ _€_-;_-@_-">
                  <c:v>123.914</c:v>
                </c:pt>
                <c:pt idx="3" formatCode="_-* #\ ##0\ _€_-;\-* #\ ##0\ _€_-;_-* &quot;-&quot;??\ _€_-;_-@_-">
                  <c:v>131.64699999999999</c:v>
                </c:pt>
                <c:pt idx="4" formatCode="_-* #\ ##0\ _€_-;\-* #\ ##0\ _€_-;_-* &quot;-&quot;??\ _€_-;_-@_-">
                  <c:v>138.43700000000001</c:v>
                </c:pt>
                <c:pt idx="5" formatCode="_-* #\ ##0\ _€_-;\-* #\ ##0\ _€_-;_-* &quot;-&quot;??\ _€_-;_-@_-">
                  <c:v>152.964</c:v>
                </c:pt>
                <c:pt idx="6" formatCode="_-* #\ ##0\ _€_-;\-* #\ ##0\ _€_-;_-* &quot;-&quot;??\ _€_-;_-@_-">
                  <c:v>185.63200000000001</c:v>
                </c:pt>
                <c:pt idx="7" formatCode="_-* #\ ##0\ _€_-;\-* #\ ##0\ _€_-;_-* &quot;-&quot;??\ _€_-;_-@_-">
                  <c:v>207.48</c:v>
                </c:pt>
                <c:pt idx="8" formatCode="_-* #\ ##0\ _€_-;\-* #\ ##0\ _€_-;_-* &quot;-&quot;??\ _€_-;_-@_-">
                  <c:v>248.399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'Marché par opérateur'!$A$15:$B$15</c:f>
              <c:strCache>
                <c:ptCount val="2"/>
                <c:pt idx="1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opérateur'!$C$15:$AL$15</c15:sqref>
                  </c15:fullRef>
                </c:ext>
              </c:extLst>
              <c:f>'Marché par opérateur'!$W$15:$AE$15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493.75799999999998</c:v>
                </c:pt>
                <c:pt idx="1" formatCode="_-* #\ ##0\ _€_-;\-* #\ ##0\ _€_-;_-* &quot;-&quot;??\ _€_-;_-@_-">
                  <c:v>559.49300000000005</c:v>
                </c:pt>
                <c:pt idx="2" formatCode="_-* #\ ##0\ _€_-;\-* #\ ##0\ _€_-;_-* &quot;-&quot;??\ _€_-;_-@_-">
                  <c:v>642.42499999999995</c:v>
                </c:pt>
                <c:pt idx="3" formatCode="_-* #\ ##0\ _€_-;\-* #\ ##0\ _€_-;_-* &quot;-&quot;??\ _€_-;_-@_-">
                  <c:v>780.14200000000005</c:v>
                </c:pt>
                <c:pt idx="4" formatCode="_-* #\ ##0\ _€_-;\-* #\ ##0\ _€_-;_-* &quot;-&quot;??\ _€_-;_-@_-">
                  <c:v>791.73699999999997</c:v>
                </c:pt>
                <c:pt idx="5" formatCode="_-* #\ ##0\ _€_-;\-* #\ ##0\ _€_-;_-* &quot;-&quot;??\ _€_-;_-@_-">
                  <c:v>867.87199999999996</c:v>
                </c:pt>
                <c:pt idx="6" formatCode="_-* #\ ##0\ _€_-;\-* #\ ##0\ _€_-;_-* &quot;-&quot;??\ _€_-;_-@_-">
                  <c:v>1006.2329999999999</c:v>
                </c:pt>
                <c:pt idx="7" formatCode="_-* #\ ##0\ _€_-;\-* #\ ##0\ _€_-;_-* &quot;-&quot;??\ _€_-;_-@_-">
                  <c:v>1054.895</c:v>
                </c:pt>
                <c:pt idx="8" formatCode="_-* #\ ##0\ _€_-;\-* #\ ##0\ _€_-;_-* &quot;-&quot;??\ _€_-;_-@_-">
                  <c:v>1100.0650000000001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348131680"/>
        <c:axId val="34813603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opérateur'!$A$5:$B$5</c15:sqref>
                        </c15:formulaRef>
                      </c:ext>
                    </c:extLst>
                    <c:strCache>
                      <c:ptCount val="2"/>
                      <c:pt idx="1">
                        <c:v>Abonnés Enregistrés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chemeClr val="accent3">
                        <a:lumMod val="60000"/>
                      </a:schemeClr>
                    </a:solidFill>
                    <a:ln w="9525" cap="flat" cmpd="sng" algn="ctr">
                      <a:solidFill>
                        <a:schemeClr val="accent3">
                          <a:lumMod val="60000"/>
                        </a:schemeClr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opérateur'!$C$5:$AL$5</c15:sqref>
                        </c15:fullRef>
                        <c15:formulaRef>
                          <c15:sqref>'Marché par opérateur'!$W$5:$AE$5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461C-46A8-A88A-C17873920D23}"/>
                  </c:ext>
                </c:extLst>
              </c15:ser>
            </c15:filteredLineSeries>
            <c15:filteredLineSeries>
              <c15:ser>
                <c:idx val="9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opérateur'!$A$6:$B$6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rgbClr val="C00000"/>
                    </a:solidFill>
                    <a:ln w="9525" cap="flat" cmpd="sng" algn="ctr">
                      <a:solidFill>
                        <a:srgbClr val="C00000"/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opérateur'!$C$6:$AL$6</c15:sqref>
                        </c15:fullRef>
                        <c15:formulaRef>
                          <c15:sqref>'Marché par opérateur'!$W$6:$AE$6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461C-46A8-A88A-C17873920D23}"/>
                  </c:ext>
                </c:extLst>
              </c15:ser>
            </c15:filteredLineSeries>
            <c15:filteredLineSeries>
              <c15:ser>
                <c:idx val="10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opérateur'!$A$7:$B$7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quare"/>
                  <c:size val="7"/>
                  <c:spPr>
                    <a:solidFill>
                      <a:srgbClr val="FFC000"/>
                    </a:solidFill>
                    <a:ln w="9525" cap="flat" cmpd="sng" algn="ctr">
                      <a:solidFill>
                        <a:srgbClr val="FFC000"/>
                      </a:solidFill>
                      <a:round/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opérateur'!$C$7:$AL$7</c15:sqref>
                        </c15:fullRef>
                        <c15:formulaRef>
                          <c15:sqref>'Marché par opérateur'!$W$7:$AE$7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461C-46A8-A88A-C17873920D23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opérateur'!$A$8:$B$8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/>
                    </a:solidFill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opérateur'!$C$8:$AL$8</c15:sqref>
                        </c15:fullRef>
                        <c15:formulaRef>
                          <c15:sqref>'Marché par opérateur'!$W$8:$AE$8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opérateur'!$A$9:$B$9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Enregistrés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/>
                    </a:solidFill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opérateur'!$C$9:$AL$9</c15:sqref>
                        </c15:fullRef>
                        <c15:formulaRef>
                          <c15:sqref>'Marché par opérateur'!$W$9:$AE$9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opérateur'!$A$10:$B$10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opérateur'!$C$10:$AL$10</c15:sqref>
                        </c15:fullRef>
                        <c15:formulaRef>
                          <c15:sqref>'Marché par opérateur'!$W$10:$AE$10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opérateur'!$A$11:$B$11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/>
                    </a:solidFill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opérateur'!$C$11:$AL$11</c15:sqref>
                        </c15:fullRef>
                        <c15:formulaRef>
                          <c15:sqref>'Marché par opérateur'!$W$11:$AE$11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 par opérateur'!$A$12:$B$12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/>
                    </a:solidFill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opérateur'!$C$3:$AL$4</c15:sqref>
                        </c15:fullRef>
                        <c15:formulaRef>
                          <c15:sqref>'Marché par opérateur'!$W$3:$AL$4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opérateur'!$C$12:$AL$12</c15:sqref>
                        </c15:fullRef>
                        <c15:formulaRef>
                          <c15:sqref>'Marché par opérateur'!$W$12:$AE$12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4813168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6032"/>
        <c:crosses val="autoZero"/>
        <c:auto val="1"/>
        <c:lblOffset val="100"/>
        <c:baseTimeUnit val="months"/>
      </c:dateAx>
      <c:valAx>
        <c:axId val="348136032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168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ysClr val="windowText" lastClr="000000"/>
                </a:solidFill>
              </a:rPr>
              <a:t>Evolution du Revenu Total du Marché</a:t>
            </a:r>
          </a:p>
          <a:p>
            <a:pPr>
              <a:defRPr/>
            </a:pPr>
            <a:r>
              <a:rPr lang="fr-FR" b="1">
                <a:solidFill>
                  <a:sysClr val="windowText" lastClr="000000"/>
                </a:solidFill>
              </a:rPr>
              <a:t>(Milliers de F CFA)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50"/>
          <c:order val="0"/>
          <c:tx>
            <c:strRef>
              <c:f>'Marché par opérateur'!$B$168</c:f>
              <c:strCache>
                <c:ptCount val="1"/>
                <c:pt idx="0">
                  <c:v>Total Revenus Opérateur (000)</c:v>
                </c:pt>
              </c:strCache>
            </c:strRef>
          </c:tx>
          <c:spPr>
            <a:ln w="22225" cap="rnd" cmpd="sng" algn="ctr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 cap="flat" cmpd="sng" algn="ctr">
                <a:solidFill>
                  <a:srgbClr val="00206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7.31930396300932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3193039630092748E-3"/>
                  <c:y val="-6.5040650406504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397679876697675E-2"/>
                  <c:y val="-8.8269454123112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3193039630093642E-3"/>
                  <c:y val="-3.716608594657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181184668989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30E-4E38-8B8C-65D3DA20B6F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3.6199095022624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opérateur'!$C$168:$AL$168</c15:sqref>
                  </c15:fullRef>
                </c:ext>
              </c:extLst>
              <c:f>'Marché par opérateur'!$W$168:$AE$168</c:f>
              <c:numCache>
                <c:formatCode>_-* #\ ##0\ _€_-;\-* #\ ##0\ _€_-;_-* "-"??\ _€_-;_-@_-</c:formatCode>
                <c:ptCount val="9"/>
                <c:pt idx="0">
                  <c:v>270858.49621867103</c:v>
                </c:pt>
                <c:pt idx="1">
                  <c:v>342646.41287220013</c:v>
                </c:pt>
                <c:pt idx="2">
                  <c:v>365668.68471339543</c:v>
                </c:pt>
                <c:pt idx="3">
                  <c:v>573419.1200153993</c:v>
                </c:pt>
                <c:pt idx="4">
                  <c:v>562366.21310779778</c:v>
                </c:pt>
                <c:pt idx="5">
                  <c:v>627996.84500000009</c:v>
                </c:pt>
                <c:pt idx="6">
                  <c:v>770811.00864839996</c:v>
                </c:pt>
                <c:pt idx="7">
                  <c:v>820716.89708810009</c:v>
                </c:pt>
                <c:pt idx="8">
                  <c:v>911210.20333685761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5C81-421C-A3AE-1BBE1005AA8B}"/>
            </c:ext>
          </c:extLst>
        </c:ser>
        <c:ser>
          <c:idx val="0"/>
          <c:order val="1"/>
          <c:tx>
            <c:strRef>
              <c:f>'Marché par opérateur'!$B$169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2.4397679876697136E-3"/>
                  <c:y val="-2.7874564459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57126131536391E-17"/>
                  <c:y val="-4.181184668989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181184668989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5.429864253393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opérateur'!$C$169:$AL$169</c15:sqref>
                  </c15:fullRef>
                </c:ext>
              </c:extLst>
              <c:f>'Marché par opérateur'!$W$169:$AE$169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55581.143218671059</c:v>
                </c:pt>
                <c:pt idx="1" formatCode="_-* #\ ##0\ _€_-;\-* #\ ##0\ _€_-;_-* &quot;-&quot;??\ _€_-;_-@_-">
                  <c:v>66475.697872200195</c:v>
                </c:pt>
                <c:pt idx="2" formatCode="_-* #\ ##0\ _€_-;\-* #\ ##0\ _€_-;_-* &quot;-&quot;??\ _€_-;_-@_-">
                  <c:v>61707.157713395456</c:v>
                </c:pt>
                <c:pt idx="3" formatCode="_-* #\ ##0\ _€_-;\-* #\ ##0\ _€_-;_-* &quot;-&quot;??\ _€_-;_-@_-">
                  <c:v>80045.791015399387</c:v>
                </c:pt>
                <c:pt idx="4" formatCode="_-* #\ ##0\ _€_-;\-* #\ ##0\ _€_-;_-* &quot;-&quot;??\ _€_-;_-@_-">
                  <c:v>70466.277868100515</c:v>
                </c:pt>
                <c:pt idx="5" formatCode="_-* #\ ##0\ _€_-;\-* #\ ##0\ _€_-;_-* &quot;-&quot;??\ _€_-;_-@_-">
                  <c:v>70997.883000000002</c:v>
                </c:pt>
                <c:pt idx="6" formatCode="_-* #\ ##0\ _€_-;\-* #\ ##0\ _€_-;_-* &quot;-&quot;??\ _€_-;_-@_-">
                  <c:v>86338.275648399998</c:v>
                </c:pt>
                <c:pt idx="7" formatCode="_-* #\ ##0\ _€_-;\-* #\ ##0\ _€_-;_-* &quot;-&quot;??\ _€_-;_-@_-">
                  <c:v>94995.423088100011</c:v>
                </c:pt>
                <c:pt idx="8" formatCode="_-* #\ ##0\ _€_-;\-* #\ ##0\ _€_-;_-* &quot;-&quot;??\ _€_-;_-@_-">
                  <c:v>109657.20585998672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1D0-4509-8AEE-3FEBD308D4CF}"/>
            </c:ext>
          </c:extLst>
        </c:ser>
        <c:ser>
          <c:idx val="1"/>
          <c:order val="2"/>
          <c:tx>
            <c:strRef>
              <c:f>'Marché par opérateur'!$B$170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3"/>
              <c:layout>
                <c:manualLayout>
                  <c:x val="-7.3193039630093642E-3"/>
                  <c:y val="4.645760743321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3937282229965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D0-4509-8AEE-3FEBD308D4C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8.144796380090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opérateur'!$C$170:$AL$170</c15:sqref>
                  </c15:fullRef>
                </c:ext>
              </c:extLst>
              <c:f>'Marché par opérateur'!$W$170:$AE$170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215277.35299999997</c:v>
                </c:pt>
                <c:pt idx="1" formatCode="_-* #\ ##0\ _€_-;\-* #\ ##0\ _€_-;_-* &quot;-&quot;??\ _€_-;_-@_-">
                  <c:v>276170.71499999997</c:v>
                </c:pt>
                <c:pt idx="2" formatCode="_-* #\ ##0\ _€_-;\-* #\ ##0\ _€_-;_-* &quot;-&quot;??\ _€_-;_-@_-">
                  <c:v>303961.527</c:v>
                </c:pt>
                <c:pt idx="3" formatCode="_-* #\ ##0\ _€_-;\-* #\ ##0\ _€_-;_-* &quot;-&quot;??\ _€_-;_-@_-">
                  <c:v>493373.32899999997</c:v>
                </c:pt>
                <c:pt idx="4" formatCode="_-* #\ ##0\ _€_-;\-* #\ ##0\ _€_-;_-* &quot;-&quot;??\ _€_-;_-@_-">
                  <c:v>491899.93523969722</c:v>
                </c:pt>
                <c:pt idx="5" formatCode="_-* #\ ##0\ _€_-;\-* #\ ##0\ _€_-;_-* &quot;-&quot;??\ _€_-;_-@_-">
                  <c:v>556998.96200000006</c:v>
                </c:pt>
                <c:pt idx="6" formatCode="_-* #\ ##0\ _€_-;\-* #\ ##0\ _€_-;_-* &quot;-&quot;??\ _€_-;_-@_-">
                  <c:v>684472.73300000001</c:v>
                </c:pt>
                <c:pt idx="7" formatCode="_-* #\ ##0\ _€_-;\-* #\ ##0\ _€_-;_-* &quot;-&quot;??\ _€_-;_-@_-">
                  <c:v>725721.47400000005</c:v>
                </c:pt>
                <c:pt idx="8" formatCode="_-* #\ ##0\ _€_-;\-* #\ ##0\ _€_-;_-* &quot;-&quot;??\ _€_-;_-@_-">
                  <c:v>801552.99747687089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1D0-4509-8AEE-3FEBD308D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marker val="1"/>
        <c:smooth val="0"/>
        <c:axId val="348129504"/>
        <c:axId val="348130592"/>
        <c:extLst xmlns:c16r2="http://schemas.microsoft.com/office/drawing/2015/06/chart"/>
      </c:lineChart>
      <c:dateAx>
        <c:axId val="34812950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0592"/>
        <c:crosses val="autoZero"/>
        <c:auto val="1"/>
        <c:lblOffset val="100"/>
        <c:baseTimeUnit val="months"/>
      </c:dateAx>
      <c:valAx>
        <c:axId val="348130592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2950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 des transactions</a:t>
            </a:r>
            <a:r>
              <a:rPr lang="fr-FR" baseline="0"/>
              <a:t> par type de service et par opérateur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28-43C5-939D-96E6655CD90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28-43C5-939D-96E6655CD90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8134944"/>
        <c:axId val="3481311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828-43C5-939D-96E6655CD90B}"/>
                  </c:ext>
                  <c:ext uri="{02D57815-91ED-43cb-92C2-25804820EDAC}">
                    <c15:filteredSeriesTitle>
                      <c15:tx>
                        <c:strRef>
                          <c:extLst xmlns:c16="http://schemas.microsoft.com/office/drawing/2014/chart"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6828-43C5-939D-96E6655CD90B}"/>
                  </c:ext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 xmlns:c16="http://schemas.microsoft.com/office/drawing/2014/chart"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 xmlns:c16r2="http://schemas.microsoft.com/office/drawing/2015/06/chart"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</c:extLst>
              </c15:ser>
            </c15:filteredBarSeries>
          </c:ext>
        </c:extLst>
      </c:barChart>
      <c:catAx>
        <c:axId val="3481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1136"/>
        <c:crosses val="autoZero"/>
        <c:auto val="1"/>
        <c:lblAlgn val="ctr"/>
        <c:lblOffset val="100"/>
        <c:noMultiLvlLbl val="0"/>
      </c:catAx>
      <c:valAx>
        <c:axId val="3481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ysClr val="windowText" lastClr="000000"/>
                </a:solidFill>
              </a:rPr>
              <a:t>Evolution du volume des transactions par opérateur</a:t>
            </a:r>
          </a:p>
          <a:p>
            <a:pPr>
              <a:defRPr/>
            </a:pPr>
            <a:r>
              <a:rPr lang="fr-FR" sz="1200" b="1">
                <a:solidFill>
                  <a:sysClr val="windowText" lastClr="000000"/>
                </a:solidFill>
              </a:rPr>
              <a:t>(en 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'Marché par opérateur'!$B$21</c:f>
              <c:strCache>
                <c:ptCount val="1"/>
                <c:pt idx="0">
                  <c:v>Volume Total des Transactions (000)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3255813953488389E-2"/>
                  <c:y val="-4.8484848484848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41860465116314E-2"/>
                  <c:y val="-7.2727272727272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4573643410853E-2"/>
                  <c:y val="-7.272727272727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069767441860465E-2"/>
                  <c:y val="-6.233766233766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519379844961239E-3"/>
                  <c:y val="-3.809523809523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8A-4773-A3F9-188AB69F9B6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007751937984496E-2"/>
                  <c:y val="-8.6580086580086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3C-48C3-8B39-B214841227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opérateur'!$C$21:$AL$21</c15:sqref>
                  </c15:fullRef>
                </c:ext>
              </c:extLst>
              <c:f>'Marché par opérateur'!$W$21:$AE$21</c:f>
              <c:numCache>
                <c:formatCode>_-* #\ ##0\ _€_-;\-* #\ ##0\ _€_-;_-* "-"??\ _€_-;_-@_-</c:formatCode>
                <c:ptCount val="9"/>
                <c:pt idx="0">
                  <c:v>8195.0640000000021</c:v>
                </c:pt>
                <c:pt idx="1">
                  <c:v>9353.6329100000003</c:v>
                </c:pt>
                <c:pt idx="2">
                  <c:v>11458.757</c:v>
                </c:pt>
                <c:pt idx="3">
                  <c:v>16111.971000000001</c:v>
                </c:pt>
                <c:pt idx="4">
                  <c:v>17490.117000000002</c:v>
                </c:pt>
                <c:pt idx="5">
                  <c:v>18591.800000000003</c:v>
                </c:pt>
                <c:pt idx="6">
                  <c:v>23367.812999999998</c:v>
                </c:pt>
                <c:pt idx="7">
                  <c:v>25008.329999999998</c:v>
                </c:pt>
                <c:pt idx="8">
                  <c:v>28329.828999999998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C2-499B-B939-6ECE7B6FD14E}"/>
            </c:ext>
          </c:extLst>
        </c:ser>
        <c:ser>
          <c:idx val="1"/>
          <c:order val="1"/>
          <c:tx>
            <c:strRef>
              <c:f>'Marché par opérateur'!$B$22</c:f>
              <c:strCache>
                <c:ptCount val="1"/>
                <c:pt idx="0">
                  <c:v>AITEL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7.7519379844961421E-3"/>
                  <c:y val="-4.155844155844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7519379844961595E-3"/>
                  <c:y val="-4.155830521184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627906976744186E-2"/>
                  <c:y val="-2.424242424242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565891472868217E-2"/>
                  <c:y val="-5.1948051948051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565891472868217E-2"/>
                  <c:y val="-4.502164502164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03C-48C3-8B39-B2148412278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84848484848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3C-48C3-8B39-B214841227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opérateur'!$C$22:$AL$22</c15:sqref>
                  </c15:fullRef>
                </c:ext>
              </c:extLst>
              <c:f>'Marché par opérateur'!$W$22:$AE$22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940.99600000000009</c:v>
                </c:pt>
                <c:pt idx="1" formatCode="_-* #\ ##0\ _€_-;\-* #\ ##0\ _€_-;_-* &quot;-&quot;??\ _€_-;_-@_-">
                  <c:v>374.61391000000003</c:v>
                </c:pt>
                <c:pt idx="2" formatCode="_-* #\ ##0\ _€_-;\-* #\ ##0\ _€_-;_-* &quot;-&quot;??\ _€_-;_-@_-">
                  <c:v>1046.981</c:v>
                </c:pt>
                <c:pt idx="3" formatCode="_-* #\ ##0\ _€_-;\-* #\ ##0\ _€_-;_-* &quot;-&quot;??\ _€_-;_-@_-">
                  <c:v>1271.0920000000001</c:v>
                </c:pt>
                <c:pt idx="4" formatCode="_-* #\ ##0\ _€_-;\-* #\ ##0\ _€_-;_-* &quot;-&quot;??\ _€_-;_-@_-">
                  <c:v>1192.8820000000003</c:v>
                </c:pt>
                <c:pt idx="5" formatCode="_-* #\ ##0\ _€_-;\-* #\ ##0\ _€_-;_-* &quot;-&quot;??\ _€_-;_-@_-">
                  <c:v>1236.8969999999999</c:v>
                </c:pt>
                <c:pt idx="6" formatCode="_-* #\ ##0\ _€_-;\-* #\ ##0\ _€_-;_-* &quot;-&quot;??\ _€_-;_-@_-">
                  <c:v>1540.2500000000002</c:v>
                </c:pt>
                <c:pt idx="7" formatCode="_-* #\ ##0\ _€_-;\-* #\ ##0\ _€_-;_-* &quot;-&quot;??\ _€_-;_-@_-">
                  <c:v>1723.7589999999998</c:v>
                </c:pt>
                <c:pt idx="8" formatCode="_-* #\ ##0\ _€_-;\-* #\ ##0\ _€_-;_-* &quot;-&quot;??\ _€_-;_-@_-">
                  <c:v>2134.8729999999996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'Marché par opérateur'!$B$23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'Marché par opérateur'!$C$3:$AL$3</c15:sqref>
                  </c15:fullRef>
                </c:ext>
              </c:extLst>
              <c:f>'Marché par opérateur'!$W$3:$AE$3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opérateur'!$C$23:$AL$23</c15:sqref>
                  </c15:fullRef>
                </c:ext>
              </c:extLst>
              <c:f>'Marché par opérateur'!$W$23:$AE$23</c:f>
              <c:numCache>
                <c:formatCode>_(* #,##0.00_);_(* \(#,##0.00\);_(* "-"??_);_(@_)</c:formatCode>
                <c:ptCount val="9"/>
                <c:pt idx="0" formatCode="_-* #\ ##0\ _€_-;\-* #\ ##0\ _€_-;_-* &quot;-&quot;??\ _€_-;_-@_-">
                  <c:v>7254.0680000000011</c:v>
                </c:pt>
                <c:pt idx="1" formatCode="_-* #\ ##0\ _€_-;\-* #\ ##0\ _€_-;_-* &quot;-&quot;??\ _€_-;_-@_-">
                  <c:v>8979.0190000000002</c:v>
                </c:pt>
                <c:pt idx="2" formatCode="_-* #\ ##0\ _€_-;\-* #\ ##0\ _€_-;_-* &quot;-&quot;??\ _€_-;_-@_-">
                  <c:v>10411.776</c:v>
                </c:pt>
                <c:pt idx="3" formatCode="_-* #\ ##0\ _€_-;\-* #\ ##0\ _€_-;_-* &quot;-&quot;??\ _€_-;_-@_-">
                  <c:v>14840.879000000001</c:v>
                </c:pt>
                <c:pt idx="4" formatCode="_-* #\ ##0\ _€_-;\-* #\ ##0\ _€_-;_-* &quot;-&quot;??\ _€_-;_-@_-">
                  <c:v>16297.235000000001</c:v>
                </c:pt>
                <c:pt idx="5" formatCode="_-* #\ ##0\ _€_-;\-* #\ ##0\ _€_-;_-* &quot;-&quot;??\ _€_-;_-@_-">
                  <c:v>17354.903000000002</c:v>
                </c:pt>
                <c:pt idx="6" formatCode="_-* #\ ##0\ _€_-;\-* #\ ##0\ _€_-;_-* &quot;-&quot;??\ _€_-;_-@_-">
                  <c:v>21827.562999999998</c:v>
                </c:pt>
                <c:pt idx="7" formatCode="_-* #\ ##0\ _€_-;\-* #\ ##0\ _€_-;_-* &quot;-&quot;??\ _€_-;_-@_-">
                  <c:v>23284.571</c:v>
                </c:pt>
                <c:pt idx="8" formatCode="_-* #\ ##0\ _€_-;\-* #\ ##0\ _€_-;_-* &quot;-&quot;??\ _€_-;_-@_-">
                  <c:v>26194.955999999998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348135488"/>
        <c:axId val="348133312"/>
      </c:lineChart>
      <c:dateAx>
        <c:axId val="34813548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3312"/>
        <c:crosses val="autoZero"/>
        <c:auto val="1"/>
        <c:lblOffset val="100"/>
        <c:baseTimeUnit val="months"/>
      </c:dateAx>
      <c:valAx>
        <c:axId val="348133312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54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Répartition du Volume de Transaction du Marché</a:t>
            </a:r>
          </a:p>
          <a:p>
            <a:pPr>
              <a:defRPr/>
            </a:pPr>
            <a:r>
              <a:rPr lang="fr-FR" sz="1200" b="1" i="0" baseline="0">
                <a:effectLst/>
              </a:rPr>
              <a:t> par Type de Service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0.41039740470397407"/>
          <c:y val="1.834862385321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9"/>
          <c:order val="19"/>
          <c:tx>
            <c:strRef>
              <c:f>'Vue Globale du Marché'!$B$24</c:f>
              <c:strCache>
                <c:ptCount val="1"/>
                <c:pt idx="0">
                  <c:v>    Dépôt d'Argent (Cash In)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Marché'!$C$24:$AE$24</c:f>
              <c:numCache>
                <c:formatCode>0%</c:formatCode>
                <c:ptCount val="9"/>
                <c:pt idx="0">
                  <c:v>0.1561804764428929</c:v>
                </c:pt>
                <c:pt idx="1">
                  <c:v>0.16821592371001012</c:v>
                </c:pt>
                <c:pt idx="2">
                  <c:v>0.15721364891497397</c:v>
                </c:pt>
                <c:pt idx="3">
                  <c:v>0.15793207423225877</c:v>
                </c:pt>
                <c:pt idx="4">
                  <c:v>0.14818785946371882</c:v>
                </c:pt>
                <c:pt idx="5">
                  <c:v>0.15777547090652869</c:v>
                </c:pt>
                <c:pt idx="6">
                  <c:v>0.15897298561915058</c:v>
                </c:pt>
                <c:pt idx="7">
                  <c:v>0.16443828916205119</c:v>
                </c:pt>
                <c:pt idx="8">
                  <c:v>0.16385393642863144</c:v>
                </c:pt>
              </c:numCache>
              <c:extLst/>
            </c:numRef>
          </c:val>
          <c:smooth val="0"/>
        </c:ser>
        <c:ser>
          <c:idx val="20"/>
          <c:order val="20"/>
          <c:tx>
            <c:strRef>
              <c:f>'Vue Globale du Marché'!$B$25</c:f>
              <c:strCache>
                <c:ptCount val="1"/>
                <c:pt idx="0">
                  <c:v>    Retrait D'Argent (Cash Out) 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dLbl>
              <c:idx val="7"/>
              <c:layout>
                <c:manualLayout>
                  <c:x val="0"/>
                  <c:y val="2.5276461295418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Marché'!$C$25:$AE$25</c:f>
              <c:numCache>
                <c:formatCode>0%</c:formatCode>
                <c:ptCount val="9"/>
                <c:pt idx="0">
                  <c:v>0.1087367957101982</c:v>
                </c:pt>
                <c:pt idx="1">
                  <c:v>0.12730454695596988</c:v>
                </c:pt>
                <c:pt idx="2">
                  <c:v>0.12855390859584509</c:v>
                </c:pt>
                <c:pt idx="3">
                  <c:v>0.13347069703638373</c:v>
                </c:pt>
                <c:pt idx="4">
                  <c:v>0.14088287688412832</c:v>
                </c:pt>
                <c:pt idx="5">
                  <c:v>0.14952285416151206</c:v>
                </c:pt>
                <c:pt idx="6">
                  <c:v>0.15344521115433438</c:v>
                </c:pt>
                <c:pt idx="7">
                  <c:v>0.16038312034430124</c:v>
                </c:pt>
                <c:pt idx="8">
                  <c:v>0.16139500877326154</c:v>
                </c:pt>
              </c:numCache>
              <c:extLst/>
            </c:numRef>
          </c:val>
          <c:smooth val="0"/>
        </c:ser>
        <c:ser>
          <c:idx val="21"/>
          <c:order val="21"/>
          <c:tx>
            <c:strRef>
              <c:f>'Vue Globale du Marché'!$B$26</c:f>
              <c:strCache>
                <c:ptCount val="1"/>
                <c:pt idx="0">
                  <c:v>    Envoi d'Argent 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Marché'!$C$26:$AE$26</c:f>
              <c:numCache>
                <c:formatCode>0%</c:formatCode>
                <c:ptCount val="9"/>
                <c:pt idx="0">
                  <c:v>4.4351209459743073E-2</c:v>
                </c:pt>
                <c:pt idx="1">
                  <c:v>4.8941732523048093E-2</c:v>
                </c:pt>
                <c:pt idx="2">
                  <c:v>4.740234913786897E-2</c:v>
                </c:pt>
                <c:pt idx="3">
                  <c:v>5.3832209603654341E-2</c:v>
                </c:pt>
                <c:pt idx="4">
                  <c:v>5.3501471716855861E-2</c:v>
                </c:pt>
                <c:pt idx="5">
                  <c:v>5.9499187813982501E-2</c:v>
                </c:pt>
                <c:pt idx="6">
                  <c:v>6.081519053580238E-2</c:v>
                </c:pt>
                <c:pt idx="7">
                  <c:v>6.2323033965082833E-2</c:v>
                </c:pt>
                <c:pt idx="8">
                  <c:v>6.3147469051083926E-2</c:v>
                </c:pt>
              </c:numCache>
              <c:extLst/>
            </c:numRef>
          </c:val>
          <c:smooth val="0"/>
        </c:ser>
        <c:ser>
          <c:idx val="22"/>
          <c:order val="22"/>
          <c:tx>
            <c:strRef>
              <c:f>'Vue Globale du Marché'!$B$27</c:f>
              <c:strCache>
                <c:ptCount val="1"/>
                <c:pt idx="0">
                  <c:v>    Réception d'Argent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Marché'!$C$27:$AE$27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smooth val="0"/>
        </c:ser>
        <c:ser>
          <c:idx val="23"/>
          <c:order val="23"/>
          <c:tx>
            <c:strRef>
              <c:f>'Vue Globale du Marché'!$B$28</c:f>
              <c:strCache>
                <c:ptCount val="1"/>
                <c:pt idx="0">
                  <c:v>    Paiement des Services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Marché'!$C$28:$AE$28</c:f>
              <c:numCache>
                <c:formatCode>0%</c:formatCode>
                <c:ptCount val="9"/>
                <c:pt idx="0">
                  <c:v>0.3114291724872435</c:v>
                </c:pt>
                <c:pt idx="1">
                  <c:v>0.32920620572012588</c:v>
                </c:pt>
                <c:pt idx="2">
                  <c:v>0.30744137431311264</c:v>
                </c:pt>
                <c:pt idx="3">
                  <c:v>0.305403230926868</c:v>
                </c:pt>
                <c:pt idx="4">
                  <c:v>0.30975967742239802</c:v>
                </c:pt>
                <c:pt idx="5">
                  <c:v>0.29883653008315492</c:v>
                </c:pt>
                <c:pt idx="6">
                  <c:v>0.29597275534514073</c:v>
                </c:pt>
                <c:pt idx="7">
                  <c:v>0.28884299751322856</c:v>
                </c:pt>
                <c:pt idx="8">
                  <c:v>0.28819609182956946</c:v>
                </c:pt>
              </c:numCache>
              <c:extLst/>
            </c:numRef>
          </c:val>
          <c:smooth val="0"/>
        </c:ser>
        <c:ser>
          <c:idx val="24"/>
          <c:order val="24"/>
          <c:tx>
            <c:strRef>
              <c:f>'Vue Globale du Marché'!$B$29</c:f>
              <c:strCache>
                <c:ptCount val="1"/>
                <c:pt idx="0">
                  <c:v>    Achat Crédit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Marché'!$C$29:$AE$29</c:f>
              <c:numCache>
                <c:formatCode>0%</c:formatCode>
                <c:ptCount val="9"/>
                <c:pt idx="0">
                  <c:v>0.37922595845499185</c:v>
                </c:pt>
                <c:pt idx="1">
                  <c:v>0.32618373410166257</c:v>
                </c:pt>
                <c:pt idx="2">
                  <c:v>0.35923582287328371</c:v>
                </c:pt>
                <c:pt idx="3">
                  <c:v>0.34931648027420109</c:v>
                </c:pt>
                <c:pt idx="4">
                  <c:v>0.34761694275687233</c:v>
                </c:pt>
                <c:pt idx="5">
                  <c:v>0.33435853440764213</c:v>
                </c:pt>
                <c:pt idx="6">
                  <c:v>0.33078213181524513</c:v>
                </c:pt>
                <c:pt idx="7">
                  <c:v>0.32399852369190585</c:v>
                </c:pt>
                <c:pt idx="8">
                  <c:v>0.32339563362701551</c:v>
                </c:pt>
              </c:numCache>
              <c:extLst/>
            </c:numRef>
          </c:val>
          <c:smooth val="0"/>
        </c:ser>
        <c:ser>
          <c:idx val="25"/>
          <c:order val="25"/>
          <c:tx>
            <c:strRef>
              <c:f>'Vue Globale du Marché'!$B$30</c:f>
              <c:strCache>
                <c:ptCount val="1"/>
                <c:pt idx="0">
                  <c:v>    Transfert Banque vers Mobile Money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Marché'!$C$30:$AE$30</c:f>
              <c:numCache>
                <c:formatCode>0%</c:formatCode>
                <c:ptCount val="9"/>
                <c:pt idx="0">
                  <c:v>3.5387154999643679E-6</c:v>
                </c:pt>
                <c:pt idx="1">
                  <c:v>3.4211306246355566E-6</c:v>
                </c:pt>
                <c:pt idx="2">
                  <c:v>2.0071985120201083E-6</c:v>
                </c:pt>
                <c:pt idx="3">
                  <c:v>2.3584948110941861E-6</c:v>
                </c:pt>
                <c:pt idx="4">
                  <c:v>8.576271959758759E-7</c:v>
                </c:pt>
                <c:pt idx="5">
                  <c:v>6.4544584171516479E-7</c:v>
                </c:pt>
                <c:pt idx="6">
                  <c:v>3.4235125041440544E-7</c:v>
                </c:pt>
                <c:pt idx="7">
                  <c:v>8.3972020522761819E-7</c:v>
                </c:pt>
                <c:pt idx="8">
                  <c:v>4.5888028480510769E-7</c:v>
                </c:pt>
              </c:numCache>
              <c:extLst/>
            </c:numRef>
          </c:val>
          <c:smooth val="0"/>
        </c:ser>
        <c:ser>
          <c:idx val="26"/>
          <c:order val="26"/>
          <c:tx>
            <c:strRef>
              <c:f>'Vue Globale du Marché'!$B$31</c:f>
              <c:strCache>
                <c:ptCount val="1"/>
                <c:pt idx="0">
                  <c:v>    Transfert  Mobile Money vers Banque 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25400" h="635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'Vue Globale du Marché'!$C$3:$AE$3</c:f>
              <c:numCache>
                <c:formatCode>[$-40C]mmm\-yy;@</c:formatCode>
                <c:ptCount val="9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</c:numCache>
            </c:numRef>
          </c:cat>
          <c:val>
            <c:numRef>
              <c:f>'Vue Globale du Marché'!$C$31:$AE$31</c:f>
              <c:numCache>
                <c:formatCode>0%</c:formatCode>
                <c:ptCount val="9"/>
                <c:pt idx="0">
                  <c:v>7.2848729430300955E-5</c:v>
                </c:pt>
                <c:pt idx="1">
                  <c:v>1.4443585855883239E-4</c:v>
                </c:pt>
                <c:pt idx="2">
                  <c:v>1.5088896640359859E-4</c:v>
                </c:pt>
                <c:pt idx="3">
                  <c:v>4.2949431823083596E-5</c:v>
                </c:pt>
                <c:pt idx="4">
                  <c:v>5.0314128830584716E-5</c:v>
                </c:pt>
                <c:pt idx="5">
                  <c:v>6.7771813380092301E-6</c:v>
                </c:pt>
                <c:pt idx="6">
                  <c:v>1.1383179076278982E-5</c:v>
                </c:pt>
                <c:pt idx="7">
                  <c:v>1.3195603225005428E-5</c:v>
                </c:pt>
                <c:pt idx="8">
                  <c:v>1.1401410153234599E-5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32224"/>
        <c:axId val="34812896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Marché'!$B$5</c15:sqref>
                        </c15:formulaRef>
                      </c:ext>
                    </c:extLst>
                    <c:strCache>
                      <c:ptCount val="1"/>
                      <c:pt idx="0">
                        <c:v>Abonnés Enregistrés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'Vue Globale du Marché'!$C$5:$AE$5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F202-4840-A9F0-F4AAD56C7B1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Marché'!$B$6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Marché'!$C$6:$AE$6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3.2559853866915622E-2</c:v>
                      </c:pt>
                      <c:pt idx="2">
                        <c:v>3.9492882453193268E-2</c:v>
                      </c:pt>
                      <c:pt idx="3">
                        <c:v>3.3654697841694503E-2</c:v>
                      </c:pt>
                      <c:pt idx="4">
                        <c:v>-2.5234456984318365E-2</c:v>
                      </c:pt>
                      <c:pt idx="5">
                        <c:v>2.6481664034153196E-2</c:v>
                      </c:pt>
                      <c:pt idx="6">
                        <c:v>5.912312461711311E-3</c:v>
                      </c:pt>
                      <c:pt idx="7">
                        <c:v>-1.7069232064246931E-2</c:v>
                      </c:pt>
                      <c:pt idx="8" formatCode="0.0%">
                        <c:v>6.7782707604223891E-2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Marché'!$B$8</c15:sqref>
                        </c15:formulaRef>
                      </c:ext>
                    </c:extLst>
                    <c:strCache>
                      <c:ptCount val="1"/>
                      <c:pt idx="0">
                        <c:v>Abonnés Actifs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Marché'!$C$8:$AE$8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Marché'!$B$9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Marché'!$C$9:$AE$9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0.10003524953734999</c:v>
                      </c:pt>
                      <c:pt idx="2">
                        <c:v>0.1368783499709969</c:v>
                      </c:pt>
                      <c:pt idx="3">
                        <c:v>0.18979850953690214</c:v>
                      </c:pt>
                      <c:pt idx="4">
                        <c:v>2.016365628451311E-2</c:v>
                      </c:pt>
                      <c:pt idx="5">
                        <c:v>9.746778559710334E-2</c:v>
                      </c:pt>
                      <c:pt idx="6">
                        <c:v>0.16753817459415621</c:v>
                      </c:pt>
                      <c:pt idx="7" formatCode="0.00%">
                        <c:v>5.9159384661853442E-2</c:v>
                      </c:pt>
                      <c:pt idx="8" formatCode="0.0%">
                        <c:v>6.8196059015743993E-2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Marché'!$C$10:$AE$10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Marché'!$B$11</c15:sqref>
                        </c15:formulaRef>
                      </c:ext>
                    </c:extLst>
                    <c:strCache>
                      <c:ptCount val="1"/>
                      <c:pt idx="0">
                        <c:v>Total Volume de Transactions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Marché'!$C$11:$AE$11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8195.0640000000021</c:v>
                      </c:pt>
                      <c:pt idx="1">
                        <c:v>9353.6329100000003</c:v>
                      </c:pt>
                      <c:pt idx="2">
                        <c:v>11458.757</c:v>
                      </c:pt>
                      <c:pt idx="3">
                        <c:v>16111.970999999998</c:v>
                      </c:pt>
                      <c:pt idx="4">
                        <c:v>17490.117000000002</c:v>
                      </c:pt>
                      <c:pt idx="5">
                        <c:v>18591.8</c:v>
                      </c:pt>
                      <c:pt idx="6">
                        <c:v>23367.813000000002</c:v>
                      </c:pt>
                      <c:pt idx="7">
                        <c:v>25008.33</c:v>
                      </c:pt>
                      <c:pt idx="8">
                        <c:v>28329.829000000002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Marché'!$B$12</c15:sqref>
                        </c15:formulaRef>
                      </c:ext>
                    </c:extLst>
                    <c:strCache>
                      <c:ptCount val="1"/>
                      <c:pt idx="0">
                        <c:v>Variation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Marché'!$C$12:$AE$12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0">
                        <c:v>0</c:v>
                      </c:pt>
                      <c:pt idx="1">
                        <c:v>0.14137399171013154</c:v>
                      </c:pt>
                      <c:pt idx="2">
                        <c:v>0.22505951540490798</c:v>
                      </c:pt>
                      <c:pt idx="3">
                        <c:v>0.40608366160483178</c:v>
                      </c:pt>
                      <c:pt idx="4">
                        <c:v>8.5535531313953195E-2</c:v>
                      </c:pt>
                      <c:pt idx="5">
                        <c:v>6.2988886809619338E-2</c:v>
                      </c:pt>
                      <c:pt idx="6" formatCode="0.0%">
                        <c:v>0.256888144235631</c:v>
                      </c:pt>
                      <c:pt idx="7" formatCode="0.00%">
                        <c:v>7.0204130784511154E-2</c:v>
                      </c:pt>
                      <c:pt idx="8">
                        <c:v>0.13281570580682511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Marché'!$C$13:$AE$13</c15:sqref>
                        </c15:formulaRef>
                      </c:ext>
                    </c:extLst>
                    <c:numCache>
                      <c:formatCode>0%</c:formatCode>
                      <c:ptCount val="9"/>
                      <c:pt idx="7" formatCode="_-* #\ ##0\ _€_-;\-* #\ ##0\ _€_-;_-* &quot;-&quot;??\ _€_-;_-@_-">
                        <c:v>84458.06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Marché'!$B$14</c15:sqref>
                        </c15:formulaRef>
                      </c:ext>
                    </c:extLst>
                    <c:strCache>
                      <c:ptCount val="1"/>
                      <c:pt idx="0">
                        <c:v>     Volume Dépôt d'Argent (Cash In)</c:v>
                      </c:pt>
                    </c:strCache>
                  </c:strRef>
                </c:tx>
                <c:spPr>
                  <a:ln w="127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Marché'!$C$14:$AE$14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1279.9090000000001</c:v>
                      </c:pt>
                      <c:pt idx="1">
                        <c:v>1573.43</c:v>
                      </c:pt>
                      <c:pt idx="2">
                        <c:v>1801.4730000000002</c:v>
                      </c:pt>
                      <c:pt idx="3">
                        <c:v>2544.5970000000002</c:v>
                      </c:pt>
                      <c:pt idx="4">
                        <c:v>2591.8229999999999</c:v>
                      </c:pt>
                      <c:pt idx="5">
                        <c:v>2933.33</c:v>
                      </c:pt>
                      <c:pt idx="6">
                        <c:v>3714.8510000000001</c:v>
                      </c:pt>
                      <c:pt idx="7">
                        <c:v>4112.3270000000002</c:v>
                      </c:pt>
                      <c:pt idx="8">
                        <c:v>4641.9539999999997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Marché'!$B$15</c15:sqref>
                        </c15:formulaRef>
                      </c:ext>
                    </c:extLst>
                    <c:strCache>
                      <c:ptCount val="1"/>
                      <c:pt idx="0">
                        <c:v>     Volume Retrait D'Argent (Cash Out) </c:v>
                      </c:pt>
                    </c:strCache>
                  </c:strRef>
                </c:tx>
                <c:spPr>
                  <a:ln w="1270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Marché'!$C$15:$AE$15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891.1049999999999</c:v>
                      </c:pt>
                      <c:pt idx="1">
                        <c:v>1190.7600000000002</c:v>
                      </c:pt>
                      <c:pt idx="2">
                        <c:v>1473.068</c:v>
                      </c:pt>
                      <c:pt idx="3">
                        <c:v>2150.4760000000001</c:v>
                      </c:pt>
                      <c:pt idx="4">
                        <c:v>2464.058</c:v>
                      </c:pt>
                      <c:pt idx="5">
                        <c:v>2779.8989999999999</c:v>
                      </c:pt>
                      <c:pt idx="6">
                        <c:v>3585.6790000000001</c:v>
                      </c:pt>
                      <c:pt idx="7">
                        <c:v>4010.9139999999998</c:v>
                      </c:pt>
                      <c:pt idx="8">
                        <c:v>4572.2929999999997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Marché'!$B$16</c15:sqref>
                        </c15:formulaRef>
                      </c:ext>
                    </c:extLst>
                    <c:strCache>
                      <c:ptCount val="1"/>
                      <c:pt idx="0">
                        <c:v>     Volume Envoi d'Argent </c:v>
                      </c:pt>
                    </c:strCache>
                  </c:strRef>
                </c:tx>
                <c:spPr>
                  <a:ln w="1270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Marché'!$C$16:$AE$16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363.46100000000001</c:v>
                      </c:pt>
                      <c:pt idx="1">
                        <c:v>457.78299999999996</c:v>
                      </c:pt>
                      <c:pt idx="2">
                        <c:v>543.17200000000003</c:v>
                      </c:pt>
                      <c:pt idx="3">
                        <c:v>867.34300000000007</c:v>
                      </c:pt>
                      <c:pt idx="4">
                        <c:v>935.74699999999996</c:v>
                      </c:pt>
                      <c:pt idx="5">
                        <c:v>1106.1969999999999</c:v>
                      </c:pt>
                      <c:pt idx="6">
                        <c:v>1421.1179999999999</c:v>
                      </c:pt>
                      <c:pt idx="7">
                        <c:v>1558.595</c:v>
                      </c:pt>
                      <c:pt idx="8">
                        <c:v>1788.9569999999999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Marché'!$B$17</c15:sqref>
                        </c15:formulaRef>
                      </c:ext>
                    </c:extLst>
                    <c:strCache>
                      <c:ptCount val="1"/>
                      <c:pt idx="0">
                        <c:v>     Volume Réception d'Argent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Marché'!$C$17:$AE$17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Marché'!$B$18</c15:sqref>
                        </c15:formulaRef>
                      </c:ext>
                    </c:extLst>
                    <c:strCache>
                      <c:ptCount val="1"/>
                      <c:pt idx="0">
                        <c:v>     Volume Paiement des Services</c:v>
                      </c:pt>
                    </c:strCache>
                  </c:strRef>
                </c:tx>
                <c:spPr>
                  <a:ln w="1270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Marché'!$C$18:$AE$18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2552.1820000000002</c:v>
                      </c:pt>
                      <c:pt idx="1">
                        <c:v>3079.2739999999999</c:v>
                      </c:pt>
                      <c:pt idx="2">
                        <c:v>3522.8959999999997</c:v>
                      </c:pt>
                      <c:pt idx="3">
                        <c:v>4920.6479999999992</c:v>
                      </c:pt>
                      <c:pt idx="4">
                        <c:v>5417.7330000000002</c:v>
                      </c:pt>
                      <c:pt idx="5">
                        <c:v>5555.9089999999997</c:v>
                      </c:pt>
                      <c:pt idx="6">
                        <c:v>6916.2359999999999</c:v>
                      </c:pt>
                      <c:pt idx="7">
                        <c:v>7223.4809999999998</c:v>
                      </c:pt>
                      <c:pt idx="8">
                        <c:v>8164.5460000000003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Marché'!$B$19</c15:sqref>
                        </c15:formulaRef>
                      </c:ext>
                    </c:extLst>
                    <c:strCache>
                      <c:ptCount val="1"/>
                      <c:pt idx="0">
                        <c:v>     Volume Achat Crédit</c:v>
                      </c:pt>
                    </c:strCache>
                  </c:strRef>
                </c:tx>
                <c:spPr>
                  <a:ln w="12700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Marché'!$C$19:$AE$19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3107.7809999999999</c:v>
                      </c:pt>
                      <c:pt idx="1">
                        <c:v>3051.0029100000002</c:v>
                      </c:pt>
                      <c:pt idx="2">
                        <c:v>4116.3959999999997</c:v>
                      </c:pt>
                      <c:pt idx="3">
                        <c:v>5628.1769999999997</c:v>
                      </c:pt>
                      <c:pt idx="4">
                        <c:v>6079.8609999999999</c:v>
                      </c:pt>
                      <c:pt idx="5">
                        <c:v>6216.3270000000002</c:v>
                      </c:pt>
                      <c:pt idx="6">
                        <c:v>7729.6549999999997</c:v>
                      </c:pt>
                      <c:pt idx="7">
                        <c:v>8102.6620000000003</c:v>
                      </c:pt>
                      <c:pt idx="8">
                        <c:v>9161.7430000000004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Marché'!$B$20</c15:sqref>
                        </c15:formulaRef>
                      </c:ext>
                    </c:extLst>
                    <c:strCache>
                      <c:ptCount val="1"/>
                      <c:pt idx="0">
                        <c:v>    Volume Transfert Banque vers Mobile Money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Marché'!$C$20:$AE$20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2.9000000000000001E-2</c:v>
                      </c:pt>
                      <c:pt idx="1">
                        <c:v>3.2000000000000001E-2</c:v>
                      </c:pt>
                      <c:pt idx="2">
                        <c:v>2.3E-2</c:v>
                      </c:pt>
                      <c:pt idx="3">
                        <c:v>3.7999999999999999E-2</c:v>
                      </c:pt>
                      <c:pt idx="4">
                        <c:v>1.4999999999999999E-2</c:v>
                      </c:pt>
                      <c:pt idx="5">
                        <c:v>1.2E-2</c:v>
                      </c:pt>
                      <c:pt idx="6">
                        <c:v>8.0000000000000002E-3</c:v>
                      </c:pt>
                      <c:pt idx="7">
                        <c:v>2.1000000000000001E-2</c:v>
                      </c:pt>
                      <c:pt idx="8">
                        <c:v>1.2999999999999999E-2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Marché'!$B$21</c15:sqref>
                        </c15:formulaRef>
                      </c:ext>
                    </c:extLst>
                    <c:strCache>
                      <c:ptCount val="1"/>
                      <c:pt idx="0">
                        <c:v>    Volume Transfert  Mobile Money vers Banque </c:v>
                      </c:pt>
                    </c:strCache>
                  </c:strRef>
                </c:tx>
                <c:spPr>
                  <a:ln w="1270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>
                      <a:bevelT w="25400" h="63500"/>
                    </a:sp3d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Marché'!$C$21:$AE$21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0.59699999999999998</c:v>
                      </c:pt>
                      <c:pt idx="1">
                        <c:v>1.351</c:v>
                      </c:pt>
                      <c:pt idx="2">
                        <c:v>1.7290000000000001</c:v>
                      </c:pt>
                      <c:pt idx="3">
                        <c:v>0.69199999999999995</c:v>
                      </c:pt>
                      <c:pt idx="4">
                        <c:v>0.88</c:v>
                      </c:pt>
                      <c:pt idx="5">
                        <c:v>0.126</c:v>
                      </c:pt>
                      <c:pt idx="6">
                        <c:v>0.26600000000000001</c:v>
                      </c:pt>
                      <c:pt idx="7">
                        <c:v>0.33</c:v>
                      </c:pt>
                      <c:pt idx="8">
                        <c:v>0.32300000000000001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Marché'!$C$22:$AE$22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Marché'!$B$23</c15:sqref>
                        </c15:formulaRef>
                      </c:ext>
                    </c:extLst>
                    <c:strCache>
                      <c:ptCount val="1"/>
                      <c:pt idx="0">
                        <c:v>Répartition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'Vue Globale du Marché'!$C$3:$AE$3</c15:sqref>
                        </c15:formulaRef>
                      </c:ext>
                    </c:extLst>
                    <c:numCache>
                      <c:formatCode>[$-40C]mmm\-yy;@</c:formatCode>
                      <c:ptCount val="9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'Vue Globale du Marché'!$C$23:$AE$23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4813222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28960"/>
        <c:crosses val="autoZero"/>
        <c:auto val="1"/>
        <c:lblOffset val="100"/>
        <c:baseTimeUnit val="months"/>
      </c:dateAx>
      <c:valAx>
        <c:axId val="34812896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2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 de Marché en termes d'abonnés actifs par Opérateur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'Marché par opérateur'!$A$18:$B$18</c:f>
              <c:strCache>
                <c:ptCount val="2"/>
                <c:pt idx="1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opérateur'!$C$3:$AN$4</c15:sqref>
                  </c15:fullRef>
                </c:ext>
              </c:extLst>
              <c:f>'Marché par opérateur'!$W$3:$AN$4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opérateur'!$C$18:$AN$18</c15:sqref>
                  </c15:fullRef>
                </c:ext>
              </c:extLst>
              <c:f>'Marché par opérateur'!$W$18:$AE$18</c:f>
              <c:numCache>
                <c:formatCode>_(* #,##0.00_);_(* \(#,##0.00\);_(* "-"??_);_(@_)</c:formatCode>
                <c:ptCount val="9"/>
                <c:pt idx="0" formatCode="0%">
                  <c:v>0.19422495079752078</c:v>
                </c:pt>
                <c:pt idx="1" formatCode="0%">
                  <c:v>0.16998158953110418</c:v>
                </c:pt>
                <c:pt idx="2" formatCode="0%">
                  <c:v>0.16169606401344577</c:v>
                </c:pt>
                <c:pt idx="3" formatCode="0%">
                  <c:v>0.14438318514480872</c:v>
                </c:pt>
                <c:pt idx="4" formatCode="0%">
                  <c:v>0.14882914379460188</c:v>
                </c:pt>
                <c:pt idx="5" formatCode="0%">
                  <c:v>0.14984189429056186</c:v>
                </c:pt>
                <c:pt idx="6" formatCode="0%">
                  <c:v>0.15574918300310858</c:v>
                </c:pt>
                <c:pt idx="7" formatCode="0%">
                  <c:v>0.16435686701653629</c:v>
                </c:pt>
                <c:pt idx="8" formatCode="0%">
                  <c:v>0.18420884799297571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C76-437A-B2A5-A31C6D6897DA}"/>
            </c:ext>
          </c:extLst>
        </c:ser>
        <c:ser>
          <c:idx val="14"/>
          <c:order val="14"/>
          <c:tx>
            <c:strRef>
              <c:f>'Marché par opérateur'!$A$19:$B$19</c:f>
              <c:strCache>
                <c:ptCount val="2"/>
                <c:pt idx="1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opérateur'!$C$3:$AN$4</c15:sqref>
                  </c15:fullRef>
                </c:ext>
              </c:extLst>
              <c:f>'Marché par opérateur'!$W$3:$AN$4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opérateur'!$C$19:$AN$19</c15:sqref>
                  </c15:fullRef>
                </c:ext>
              </c:extLst>
              <c:f>'Marché par opérateur'!$W$19:$AE$19</c:f>
              <c:numCache>
                <c:formatCode>_(* #,##0.00_);_(* \(#,##0.00\);_(* "-"??_);_(@_)</c:formatCode>
                <c:ptCount val="9"/>
                <c:pt idx="0" formatCode="0%">
                  <c:v>0.80577504920247922</c:v>
                </c:pt>
                <c:pt idx="1" formatCode="0%">
                  <c:v>0.8300184104688958</c:v>
                </c:pt>
                <c:pt idx="2" formatCode="0%">
                  <c:v>0.83830393598655428</c:v>
                </c:pt>
                <c:pt idx="3" formatCode="0%">
                  <c:v>0.85561681485519137</c:v>
                </c:pt>
                <c:pt idx="4" formatCode="0%">
                  <c:v>0.85117085620539812</c:v>
                </c:pt>
                <c:pt idx="5" formatCode="0%">
                  <c:v>0.85015810570943806</c:v>
                </c:pt>
                <c:pt idx="6" formatCode="0%">
                  <c:v>0.84425081699689142</c:v>
                </c:pt>
                <c:pt idx="7" formatCode="0%">
                  <c:v>0.83564313298346371</c:v>
                </c:pt>
                <c:pt idx="8" formatCode="0%">
                  <c:v>0.81579115200702434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C76-437A-B2A5-A31C6D689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348132768"/>
        <c:axId val="34813385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'Marché par opérateur'!$A$5:$B$5</c15:sqref>
                        </c15:formulaRef>
                      </c:ext>
                    </c:extLst>
                    <c:strCache>
                      <c:ptCount val="2"/>
                      <c:pt idx="1">
                        <c:v>Abonnés Enregistrés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>
                        <a:lumMod val="60000"/>
                      </a:schemeClr>
                    </a:solidFill>
                    <a:ln w="9525" cap="flat" cmpd="sng" algn="ctr">
                      <a:solidFill>
                        <a:schemeClr val="accent3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'Marché par opérateur'!$C$5:$AN$5</c15:sqref>
                        </c15:fullRef>
                        <c15:formulaRef>
                          <c15:sqref>'Marché par opérateur'!$W$5:$AE$5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  <c:pt idx="6">
                        <c:v>4674.7270000000008</c:v>
                      </c:pt>
                      <c:pt idx="7">
                        <c:v>4594.933</c:v>
                      </c:pt>
                      <c:pt idx="8">
                        <c:v>4906.3899999999994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8C76-437A-B2A5-A31C6D6897DA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opérateur'!$A$6:$B$6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/>
                    </a:solidFill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opérateur'!$C$6:$AN$6</c15:sqref>
                        </c15:fullRef>
                        <c15:formulaRef>
                          <c15:sqref>'Marché par opérateur'!$W$6:$AE$6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  <c:pt idx="6">
                        <c:v>2425.3000000000002</c:v>
                      </c:pt>
                      <c:pt idx="7">
                        <c:v>2490.279</c:v>
                      </c:pt>
                      <c:pt idx="8">
                        <c:v>2686.348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8C76-437A-B2A5-A31C6D6897DA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opérateur'!$A$7:$B$7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/>
                    </a:solidFill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opérateur'!$C$7:$AN$7</c15:sqref>
                        </c15:fullRef>
                        <c15:formulaRef>
                          <c15:sqref>'Marché par opérateur'!$W$7:$AE$7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  <c:pt idx="6">
                        <c:v>2249.4270000000001</c:v>
                      </c:pt>
                      <c:pt idx="7">
                        <c:v>2104.654</c:v>
                      </c:pt>
                      <c:pt idx="8">
                        <c:v>2220.0419999999999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8C76-437A-B2A5-A31C6D6897DA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opérateur'!$A$8:$B$8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opérateur'!$C$8:$AN$8</c15:sqref>
                        </c15:fullRef>
                        <c15:formulaRef>
                          <c15:sqref>'Marché par opérateur'!$W$8:$AE$8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8C76-437A-B2A5-A31C6D6897DA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opérateur'!$A$9:$B$9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Enregistrés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/>
                    </a:solidFill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opérateur'!$C$9:$AN$9</c15:sqref>
                        </c15:fullRef>
                        <c15:formulaRef>
                          <c15:sqref>'Marché par opérateur'!$W$9:$AE$9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8C76-437A-B2A5-A31C6D6897DA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opérateur'!$A$10:$B$10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/>
                    </a:solidFill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opérateur'!$C$10:$AN$10</c15:sqref>
                        </c15:fullRef>
                        <c15:formulaRef>
                          <c15:sqref>'Marché par opérateur'!$W$10:$AE$10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  <c:pt idx="6" formatCode="0%">
                        <c:v>0.51881104500861752</c:v>
                      </c:pt>
                      <c:pt idx="7" formatCode="0%">
                        <c:v>0.5419619829059531</c:v>
                      </c:pt>
                      <c:pt idx="8" formatCode="0%">
                        <c:v>0.54752027458069996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8C76-437A-B2A5-A31C6D6897DA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opérateur'!$A$11:$B$11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6"/>
                    </a:solidFill>
                    <a:ln w="9525" cap="flat" cmpd="sng" algn="ctr">
                      <a:solidFill>
                        <a:schemeClr val="accent6"/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opérateur'!$C$11:$AN$11</c15:sqref>
                        </c15:fullRef>
                        <c15:formulaRef>
                          <c15:sqref>'Marché par opérateur'!$W$11:$AE$11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  <c:pt idx="6" formatCode="0%">
                        <c:v>0.48118895499138231</c:v>
                      </c:pt>
                      <c:pt idx="7" formatCode="0%">
                        <c:v>0.45803801709404685</c:v>
                      </c:pt>
                      <c:pt idx="8" formatCode="0%">
                        <c:v>0.45247972541930015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8C76-437A-B2A5-A31C6D6897DA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opérateur'!$A$12:$B$12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60000"/>
                      </a:schemeClr>
                    </a:solidFill>
                    <a:ln w="9525" cap="flat" cmpd="sng" algn="ctr">
                      <a:solidFill>
                        <a:schemeClr val="accent1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opérateur'!$C$12:$AN$12</c15:sqref>
                        </c15:fullRef>
                        <c15:formulaRef>
                          <c15:sqref>'Marché par opérateur'!$W$12:$AE$12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8C76-437A-B2A5-A31C6D6897DA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opérateur'!$A$13:$B$13</c15:sqref>
                        </c15:formulaRef>
                      </c:ext>
                    </c:extLst>
                    <c:strCache>
                      <c:ptCount val="2"/>
                      <c:pt idx="1">
                        <c:v>Abonnés Actifs (000)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2">
                        <a:lumMod val="60000"/>
                      </a:schemeClr>
                    </a:solidFill>
                    <a:ln w="9525" cap="flat" cmpd="sng" algn="ctr">
                      <a:solidFill>
                        <a:schemeClr val="accent2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opérateur'!$C$13:$AN$13</c15:sqref>
                        </c15:fullRef>
                        <c15:formulaRef>
                          <c15:sqref>'Marché par opérateur'!$W$13:$AE$13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9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  <c:pt idx="6">
                        <c:v>1191.865</c:v>
                      </c:pt>
                      <c:pt idx="7">
                        <c:v>1262.375</c:v>
                      </c:pt>
                      <c:pt idx="8">
                        <c:v>1348.4639999999999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8C76-437A-B2A5-A31C6D6897D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opérateur'!$A$14:$B$14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4">
                        <a:lumMod val="60000"/>
                      </a:schemeClr>
                    </a:solidFill>
                    <a:ln w="9525" cap="flat" cmpd="sng" algn="ctr">
                      <a:solidFill>
                        <a:schemeClr val="accent4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opérateur'!$C$14:$AN$14</c15:sqref>
                        </c15:fullRef>
                        <c15:formulaRef>
                          <c15:sqref>'Marché par opérateur'!$W$14:$AE$14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  <c:pt idx="6" formatCode="_-* #\ ##0\ _€_-;\-* #\ ##0\ _€_-;_-* &quot;-&quot;??\ _€_-;_-@_-">
                        <c:v>185.63200000000001</c:v>
                      </c:pt>
                      <c:pt idx="7" formatCode="_-* #\ ##0\ _€_-;\-* #\ ##0\ _€_-;_-* &quot;-&quot;??\ _€_-;_-@_-">
                        <c:v>207.48</c:v>
                      </c:pt>
                      <c:pt idx="8" formatCode="_-* #\ ##0\ _€_-;\-* #\ ##0\ _€_-;_-* &quot;-&quot;??\ _€_-;_-@_-">
                        <c:v>248.399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8C76-437A-B2A5-A31C6D6897D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opérateur'!$A$15:$B$15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5">
                        <a:lumMod val="60000"/>
                      </a:schemeClr>
                    </a:solidFill>
                    <a:ln w="9525" cap="flat" cmpd="sng" algn="ctr">
                      <a:solidFill>
                        <a:schemeClr val="accent5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opérateur'!$C$15:$AN$15</c15:sqref>
                        </c15:fullRef>
                        <c15:formulaRef>
                          <c15:sqref>'Marché par opérateur'!$W$15:$AE$15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  <c:pt idx="6" formatCode="_-* #\ ##0\ _€_-;\-* #\ ##0\ _€_-;_-* &quot;-&quot;??\ _€_-;_-@_-">
                        <c:v>1006.2329999999999</c:v>
                      </c:pt>
                      <c:pt idx="7" formatCode="_-* #\ ##0\ _€_-;\-* #\ ##0\ _€_-;_-* &quot;-&quot;??\ _€_-;_-@_-">
                        <c:v>1054.895</c:v>
                      </c:pt>
                      <c:pt idx="8" formatCode="_-* #\ ##0\ _€_-;\-* #\ ##0\ _€_-;_-* &quot;-&quot;??\ _€_-;_-@_-">
                        <c:v>1100.0650000000001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8C76-437A-B2A5-A31C6D6897D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opérateur'!$A$16:$B$16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6">
                        <a:lumMod val="60000"/>
                      </a:schemeClr>
                    </a:solidFill>
                    <a:ln w="9525" cap="flat" cmpd="sng" algn="ctr">
                      <a:solidFill>
                        <a:schemeClr val="accent6">
                          <a:lumMod val="6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opérateur'!$C$16:$AN$16</c15:sqref>
                        </c15:fullRef>
                        <c15:formulaRef>
                          <c15:sqref>'Marché par opérateur'!$W$16:$AE$16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8C76-437A-B2A5-A31C6D6897D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'Marché par opérateur'!$A$17:$B$17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actifs (%)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 cap="flat" cmpd="sng" algn="ctr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opérateur'!$C$3:$AN$4</c15:sqref>
                        </c15:fullRef>
                        <c15:formulaRef>
                          <c15:sqref>'Marché par opérateur'!$W$3:$AN$4</c15:sqref>
                        </c15:formulaRef>
                      </c:ext>
                    </c:extLst>
                    <c:strCache>
                      <c:ptCount val="9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  <c:pt idx="6">
                        <c:v>mars-19</c:v>
                      </c:pt>
                      <c:pt idx="7">
                        <c:v>avr.-19</c:v>
                      </c:pt>
                      <c:pt idx="8">
                        <c:v>mai-19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'Marché par opérateur'!$C$17:$AN$17</c15:sqref>
                        </c15:fullRef>
                        <c15:formulaRef>
                          <c15:sqref>'Marché par opérateur'!$W$17:$AE$17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9"/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8C76-437A-B2A5-A31C6D6897DA}"/>
                  </c:ext>
                </c:extLst>
              </c15:ser>
            </c15:filteredLineSeries>
          </c:ext>
        </c:extLst>
      </c:lineChart>
      <c:dateAx>
        <c:axId val="34813276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3856"/>
        <c:crosses val="autoZero"/>
        <c:auto val="1"/>
        <c:lblOffset val="100"/>
        <c:baseTimeUnit val="months"/>
      </c:dateAx>
      <c:valAx>
        <c:axId val="34813385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276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 de Marché en termes de Revenu des Opérateurs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'Marché par opérateur'!$B$173</c:f>
              <c:strCache>
                <c:ptCount val="1"/>
                <c:pt idx="0">
                  <c:v>AIRTEL</c:v>
                </c:pt>
              </c:strCache>
            </c:strRef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555555555555555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3CAD-45DC-8AFF-84421E6EDB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CAD-45DC-8AFF-84421E6EDB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opérateur'!$C$173:$AL$173</c15:sqref>
                  </c15:fullRef>
                </c:ext>
              </c:extLst>
              <c:f>'Marché par opérateur'!$W$173:$AE$173</c:f>
              <c:numCache>
                <c:formatCode>0%</c:formatCode>
                <c:ptCount val="9"/>
                <c:pt idx="0">
                  <c:v>0.20520361736705123</c:v>
                </c:pt>
                <c:pt idx="1">
                  <c:v>0.19400669429157055</c:v>
                </c:pt>
                <c:pt idx="2">
                  <c:v>0.16875155104342726</c:v>
                </c:pt>
                <c:pt idx="3">
                  <c:v>0.13959386462950474</c:v>
                </c:pt>
                <c:pt idx="4">
                  <c:v>0.12530318540774979</c:v>
                </c:pt>
                <c:pt idx="5">
                  <c:v>0.11305452179461187</c:v>
                </c:pt>
                <c:pt idx="6">
                  <c:v>0.1120096556480067</c:v>
                </c:pt>
                <c:pt idx="7">
                  <c:v>0.11574688351749958</c:v>
                </c:pt>
                <c:pt idx="8">
                  <c:v>0.12034238143780801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AD-45DC-8AFF-84421E6EDB4D}"/>
            </c:ext>
          </c:extLst>
        </c:ser>
        <c:ser>
          <c:idx val="0"/>
          <c:order val="1"/>
          <c:tx>
            <c:strRef>
              <c:f>'Marché par opérateur'!$B$174</c:f>
              <c:strCache>
                <c:ptCount val="1"/>
                <c:pt idx="0">
                  <c:v>MTN</c:v>
                </c:pt>
              </c:strCache>
            </c:strRef>
          </c:tx>
          <c:spPr>
            <a:ln w="22225" cap="rnd" cmpd="sng" algn="ctr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6.3888888888888884E-2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'Marché par opérateur'!$C$3:$AL$4</c15:sqref>
                  </c15:fullRef>
                </c:ext>
              </c:extLst>
              <c:f>'Marché par opérateur'!$W$3:$AL$4</c:f>
              <c:strCache>
                <c:ptCount val="9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  <c:pt idx="6">
                  <c:v>mars-19</c:v>
                </c:pt>
                <c:pt idx="7">
                  <c:v>avr.-19</c:v>
                </c:pt>
                <c:pt idx="8">
                  <c:v>mai-19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par opérateur'!$C$174:$AL$174</c15:sqref>
                  </c15:fullRef>
                </c:ext>
              </c:extLst>
              <c:f>'Marché par opérateur'!$W$174:$AE$174</c:f>
              <c:numCache>
                <c:formatCode>0%</c:formatCode>
                <c:ptCount val="9"/>
                <c:pt idx="0">
                  <c:v>0.79479638263294883</c:v>
                </c:pt>
                <c:pt idx="1">
                  <c:v>0.80599330570842953</c:v>
                </c:pt>
                <c:pt idx="2">
                  <c:v>0.83124844895657279</c:v>
                </c:pt>
                <c:pt idx="3">
                  <c:v>0.86040613537049537</c:v>
                </c:pt>
                <c:pt idx="4">
                  <c:v>0.87469681459225013</c:v>
                </c:pt>
                <c:pt idx="5">
                  <c:v>0.88694547820538805</c:v>
                </c:pt>
                <c:pt idx="6">
                  <c:v>0.88799034435199331</c:v>
                </c:pt>
                <c:pt idx="7">
                  <c:v>0.88425311648250038</c:v>
                </c:pt>
                <c:pt idx="8">
                  <c:v>0.87965761856219193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E3-4326-9E0B-6B65F381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348134400"/>
        <c:axId val="349225136"/>
        <c:extLst xmlns:c16r2="http://schemas.microsoft.com/office/drawing/2015/06/chart"/>
      </c:lineChart>
      <c:dateAx>
        <c:axId val="34813440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225136"/>
        <c:crosses val="autoZero"/>
        <c:auto val="1"/>
        <c:lblOffset val="100"/>
        <c:baseTimeUnit val="months"/>
      </c:dateAx>
      <c:valAx>
        <c:axId val="34922513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81344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550333</xdr:colOff>
      <xdr:row>1</xdr:row>
      <xdr:rowOff>112191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550333" cy="3147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00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1000125</xdr:colOff>
      <xdr:row>1</xdr:row>
      <xdr:rowOff>9525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38125" y="38100"/>
          <a:ext cx="7620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4</xdr:row>
      <xdr:rowOff>85725</xdr:rowOff>
    </xdr:from>
    <xdr:to>
      <xdr:col>9</xdr:col>
      <xdr:colOff>447675</xdr:colOff>
      <xdr:row>18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347662</xdr:colOff>
      <xdr:row>23</xdr:row>
      <xdr:rowOff>95250</xdr:rowOff>
    </xdr:from>
    <xdr:to>
      <xdr:col>7</xdr:col>
      <xdr:colOff>347662</xdr:colOff>
      <xdr:row>37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671512</xdr:colOff>
      <xdr:row>4</xdr:row>
      <xdr:rowOff>76200</xdr:rowOff>
    </xdr:from>
    <xdr:to>
      <xdr:col>15</xdr:col>
      <xdr:colOff>671512</xdr:colOff>
      <xdr:row>18</xdr:row>
      <xdr:rowOff>152400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8</xdr:col>
      <xdr:colOff>177800</xdr:colOff>
      <xdr:row>57</xdr:row>
      <xdr:rowOff>44450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742950</xdr:colOff>
      <xdr:row>57</xdr:row>
      <xdr:rowOff>0</xdr:rowOff>
    </xdr:from>
    <xdr:to>
      <xdr:col>8</xdr:col>
      <xdr:colOff>361950</xdr:colOff>
      <xdr:row>57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9</xdr:col>
      <xdr:colOff>457200</xdr:colOff>
      <xdr:row>81</xdr:row>
      <xdr:rowOff>47625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190500</xdr:colOff>
      <xdr:row>61</xdr:row>
      <xdr:rowOff>6350</xdr:rowOff>
    </xdr:from>
    <xdr:to>
      <xdr:col>26</xdr:col>
      <xdr:colOff>400050</xdr:colOff>
      <xdr:row>82</xdr:row>
      <xdr:rowOff>158750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25400</xdr:colOff>
      <xdr:row>23</xdr:row>
      <xdr:rowOff>146050</xdr:rowOff>
    </xdr:from>
    <xdr:to>
      <xdr:col>17</xdr:col>
      <xdr:colOff>25400</xdr:colOff>
      <xdr:row>38</xdr:row>
      <xdr:rowOff>38100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42</xdr:row>
      <xdr:rowOff>0</xdr:rowOff>
    </xdr:from>
    <xdr:to>
      <xdr:col>15</xdr:col>
      <xdr:colOff>0</xdr:colOff>
      <xdr:row>56</xdr:row>
      <xdr:rowOff>76200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63500</xdr:colOff>
      <xdr:row>39</xdr:row>
      <xdr:rowOff>101600</xdr:rowOff>
    </xdr:from>
    <xdr:to>
      <xdr:col>26</xdr:col>
      <xdr:colOff>130175</xdr:colOff>
      <xdr:row>59</xdr:row>
      <xdr:rowOff>120651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16</xdr:col>
      <xdr:colOff>0</xdr:colOff>
      <xdr:row>75</xdr:row>
      <xdr:rowOff>76200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86</xdr:row>
      <xdr:rowOff>158750</xdr:rowOff>
    </xdr:from>
    <xdr:to>
      <xdr:col>9</xdr:col>
      <xdr:colOff>546100</xdr:colOff>
      <xdr:row>106</xdr:row>
      <xdr:rowOff>22225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406400</xdr:colOff>
      <xdr:row>86</xdr:row>
      <xdr:rowOff>95250</xdr:rowOff>
    </xdr:from>
    <xdr:to>
      <xdr:col>27</xdr:col>
      <xdr:colOff>615950</xdr:colOff>
      <xdr:row>108</xdr:row>
      <xdr:rowOff>63500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177800</xdr:colOff>
      <xdr:row>86</xdr:row>
      <xdr:rowOff>95250</xdr:rowOff>
    </xdr:from>
    <xdr:to>
      <xdr:col>17</xdr:col>
      <xdr:colOff>177800</xdr:colOff>
      <xdr:row>100</xdr:row>
      <xdr:rowOff>171450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0</xdr:colOff>
      <xdr:row>43</xdr:row>
      <xdr:rowOff>0</xdr:rowOff>
    </xdr:from>
    <xdr:to>
      <xdr:col>34</xdr:col>
      <xdr:colOff>719138</xdr:colOff>
      <xdr:row>57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520700</xdr:colOff>
      <xdr:row>23</xdr:row>
      <xdr:rowOff>120650</xdr:rowOff>
    </xdr:from>
    <xdr:to>
      <xdr:col>25</xdr:col>
      <xdr:colOff>477838</xdr:colOff>
      <xdr:row>38</xdr:row>
      <xdr:rowOff>12700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0</xdr:colOff>
      <xdr:row>68</xdr:row>
      <xdr:rowOff>69850</xdr:rowOff>
    </xdr:from>
    <xdr:to>
      <xdr:col>35</xdr:col>
      <xdr:colOff>565150</xdr:colOff>
      <xdr:row>84</xdr:row>
      <xdr:rowOff>177800</xdr:rowOff>
    </xdr:to>
    <xdr:graphicFrame macro="">
      <xdr:nvGraphicFramePr>
        <xdr:cNvPr id="25" name="Graphique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0</xdr:colOff>
      <xdr:row>87</xdr:row>
      <xdr:rowOff>0</xdr:rowOff>
    </xdr:from>
    <xdr:to>
      <xdr:col>36</xdr:col>
      <xdr:colOff>565150</xdr:colOff>
      <xdr:row>103</xdr:row>
      <xdr:rowOff>107950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zv-files-01V\Users\smadzela\Documents\Documents\ARPCE\ARPCE\Travail-Rudy\Mobile%20Money\TDB%20Mobile%20Money\Donn&#233;es%20Souces%20Op&#233;rateurs%20Mobile%20Mone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source"/>
    </sheetNames>
    <sheetDataSet>
      <sheetData sheetId="0">
        <row r="5">
          <cell r="V5">
            <v>2523138</v>
          </cell>
          <cell r="W5">
            <v>2523773</v>
          </cell>
          <cell r="X5">
            <v>2570775</v>
          </cell>
          <cell r="Y5">
            <v>2592996</v>
          </cell>
          <cell r="Z5">
            <v>2368429</v>
          </cell>
          <cell r="AA5">
            <v>2390893</v>
          </cell>
          <cell r="AB5">
            <v>2425300</v>
          </cell>
          <cell r="AC5">
            <v>2490279</v>
          </cell>
          <cell r="AD5">
            <v>2686348</v>
          </cell>
        </row>
        <row r="6">
          <cell r="V6">
            <v>1663183</v>
          </cell>
          <cell r="W6">
            <v>1798854</v>
          </cell>
          <cell r="X6">
            <v>1922565</v>
          </cell>
          <cell r="Y6">
            <v>2051566</v>
          </cell>
          <cell r="Z6">
            <v>2158930</v>
          </cell>
          <cell r="AA6">
            <v>2256358</v>
          </cell>
          <cell r="AB6">
            <v>2249427</v>
          </cell>
          <cell r="AC6">
            <v>2104654</v>
          </cell>
          <cell r="AD6">
            <v>2220042</v>
          </cell>
        </row>
        <row r="9">
          <cell r="V9">
            <v>119016</v>
          </cell>
          <cell r="W9">
            <v>114580</v>
          </cell>
          <cell r="X9">
            <v>123914</v>
          </cell>
          <cell r="Y9">
            <v>131647</v>
          </cell>
          <cell r="Z9">
            <v>138437</v>
          </cell>
          <cell r="AA9">
            <v>152964</v>
          </cell>
          <cell r="AB9">
            <v>185632</v>
          </cell>
          <cell r="AC9">
            <v>207480</v>
          </cell>
          <cell r="AD9">
            <v>248399</v>
          </cell>
        </row>
        <row r="10">
          <cell r="V10">
            <v>493758</v>
          </cell>
          <cell r="W10">
            <v>559493</v>
          </cell>
          <cell r="X10">
            <v>642425</v>
          </cell>
          <cell r="Y10">
            <v>780142</v>
          </cell>
          <cell r="Z10">
            <v>791737</v>
          </cell>
          <cell r="AA10">
            <v>867872</v>
          </cell>
          <cell r="AB10">
            <v>1006233</v>
          </cell>
          <cell r="AC10">
            <v>1054895</v>
          </cell>
          <cell r="AD10">
            <v>1100065</v>
          </cell>
        </row>
        <row r="17">
          <cell r="V17">
            <v>173875</v>
          </cell>
          <cell r="W17">
            <v>194710</v>
          </cell>
          <cell r="X17">
            <v>198900</v>
          </cell>
          <cell r="Y17">
            <v>251000</v>
          </cell>
          <cell r="Z17">
            <v>235134</v>
          </cell>
          <cell r="AA17">
            <v>274294</v>
          </cell>
          <cell r="AB17">
            <v>340204</v>
          </cell>
          <cell r="AC17">
            <v>402755</v>
          </cell>
          <cell r="AD17">
            <v>502771</v>
          </cell>
        </row>
        <row r="18">
          <cell r="V18">
            <v>1106034</v>
          </cell>
          <cell r="W18">
            <v>1378720</v>
          </cell>
          <cell r="X18">
            <v>1602573</v>
          </cell>
          <cell r="Y18">
            <v>2293597</v>
          </cell>
          <cell r="Z18">
            <v>2356689</v>
          </cell>
          <cell r="AA18">
            <v>2659036</v>
          </cell>
          <cell r="AB18">
            <v>3374647</v>
          </cell>
          <cell r="AC18">
            <v>3709572</v>
          </cell>
          <cell r="AD18">
            <v>4139183</v>
          </cell>
        </row>
        <row r="21">
          <cell r="V21">
            <v>78454</v>
          </cell>
          <cell r="W21">
            <v>90130</v>
          </cell>
          <cell r="X21">
            <v>93732</v>
          </cell>
          <cell r="Y21">
            <v>122037</v>
          </cell>
          <cell r="Z21">
            <v>126005</v>
          </cell>
          <cell r="AA21">
            <v>139005</v>
          </cell>
          <cell r="AB21">
            <v>188616</v>
          </cell>
          <cell r="AC21">
            <v>233223</v>
          </cell>
          <cell r="AD21">
            <v>302727</v>
          </cell>
        </row>
        <row r="22">
          <cell r="V22">
            <v>812651</v>
          </cell>
          <cell r="W22">
            <v>1100630</v>
          </cell>
          <cell r="X22">
            <v>1379336</v>
          </cell>
          <cell r="Y22">
            <v>2028439</v>
          </cell>
          <cell r="Z22">
            <v>2338053</v>
          </cell>
          <cell r="AA22">
            <v>2640894</v>
          </cell>
          <cell r="AB22">
            <v>3397063</v>
          </cell>
          <cell r="AC22">
            <v>3777691</v>
          </cell>
          <cell r="AD22">
            <v>4269566</v>
          </cell>
        </row>
        <row r="25">
          <cell r="V25">
            <v>58584</v>
          </cell>
          <cell r="W25">
            <v>47728</v>
          </cell>
          <cell r="X25">
            <v>46477</v>
          </cell>
          <cell r="Y25">
            <v>56422</v>
          </cell>
          <cell r="Z25">
            <v>46319</v>
          </cell>
          <cell r="AA25">
            <v>47174</v>
          </cell>
          <cell r="AB25">
            <v>65105</v>
          </cell>
          <cell r="AC25">
            <v>72992</v>
          </cell>
          <cell r="AD25">
            <v>94630</v>
          </cell>
        </row>
        <row r="26">
          <cell r="V26">
            <v>304877</v>
          </cell>
          <cell r="W26">
            <v>410054.99999999994</v>
          </cell>
          <cell r="X26">
            <v>496695</v>
          </cell>
          <cell r="Y26">
            <v>810921</v>
          </cell>
          <cell r="Z26">
            <v>889428</v>
          </cell>
          <cell r="AA26">
            <v>1059023</v>
          </cell>
          <cell r="AB26">
            <v>1356013</v>
          </cell>
          <cell r="AC26">
            <v>1485603</v>
          </cell>
          <cell r="AD26">
            <v>1694327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3">
          <cell r="V33">
            <v>36795</v>
          </cell>
          <cell r="W33">
            <v>34278</v>
          </cell>
          <cell r="X33">
            <v>56098</v>
          </cell>
          <cell r="Y33">
            <v>66471</v>
          </cell>
          <cell r="Z33">
            <v>60700</v>
          </cell>
          <cell r="AA33">
            <v>57481</v>
          </cell>
          <cell r="AB33">
            <v>65890</v>
          </cell>
          <cell r="AC33">
            <v>67300</v>
          </cell>
          <cell r="AD33">
            <v>118501</v>
          </cell>
        </row>
        <row r="34">
          <cell r="V34">
            <v>2515387</v>
          </cell>
          <cell r="W34">
            <v>3044996</v>
          </cell>
          <cell r="X34">
            <v>3466798</v>
          </cell>
          <cell r="Y34">
            <v>4854177</v>
          </cell>
          <cell r="Z34">
            <v>5357033</v>
          </cell>
          <cell r="AA34">
            <v>5498428</v>
          </cell>
          <cell r="AB34">
            <v>6850346</v>
          </cell>
          <cell r="AC34">
            <v>7156181</v>
          </cell>
          <cell r="AD34">
            <v>8046045</v>
          </cell>
        </row>
        <row r="37">
          <cell r="V37">
            <v>592662</v>
          </cell>
          <cell r="W37">
            <v>6384.91</v>
          </cell>
          <cell r="X37">
            <v>650022</v>
          </cell>
          <cell r="Y37">
            <v>774432</v>
          </cell>
          <cell r="Z37">
            <v>723829</v>
          </cell>
          <cell r="AA37">
            <v>718805</v>
          </cell>
          <cell r="AB37">
            <v>880161</v>
          </cell>
          <cell r="AC37">
            <v>947138</v>
          </cell>
          <cell r="AD37">
            <v>1115908</v>
          </cell>
        </row>
        <row r="38">
          <cell r="V38">
            <v>2515119</v>
          </cell>
          <cell r="W38">
            <v>3044618</v>
          </cell>
          <cell r="X38">
            <v>3466374</v>
          </cell>
          <cell r="Y38">
            <v>4853745</v>
          </cell>
          <cell r="Z38">
            <v>5356032</v>
          </cell>
          <cell r="AA38">
            <v>5497522</v>
          </cell>
          <cell r="AB38">
            <v>6849494</v>
          </cell>
          <cell r="AC38">
            <v>7155524</v>
          </cell>
          <cell r="AD38">
            <v>8045835</v>
          </cell>
        </row>
        <row r="41">
          <cell r="V41">
            <v>29</v>
          </cell>
          <cell r="W41">
            <v>32</v>
          </cell>
          <cell r="X41">
            <v>23</v>
          </cell>
          <cell r="Y41">
            <v>38</v>
          </cell>
          <cell r="Z41">
            <v>15</v>
          </cell>
          <cell r="AA41">
            <v>12</v>
          </cell>
          <cell r="AB41">
            <v>8</v>
          </cell>
          <cell r="AC41">
            <v>21</v>
          </cell>
          <cell r="AD41">
            <v>13</v>
          </cell>
        </row>
        <row r="42"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5">
          <cell r="V45">
            <v>597</v>
          </cell>
          <cell r="W45">
            <v>1351</v>
          </cell>
          <cell r="X45">
            <v>1729</v>
          </cell>
          <cell r="Y45">
            <v>692</v>
          </cell>
          <cell r="Z45">
            <v>880</v>
          </cell>
          <cell r="AA45">
            <v>126</v>
          </cell>
          <cell r="AB45">
            <v>266</v>
          </cell>
          <cell r="AC45">
            <v>330</v>
          </cell>
          <cell r="AD45">
            <v>323</v>
          </cell>
        </row>
        <row r="46"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53">
          <cell r="V53">
            <v>2522471508</v>
          </cell>
          <cell r="W53">
            <v>2727174970</v>
          </cell>
          <cell r="X53">
            <v>2447503329</v>
          </cell>
          <cell r="Y53">
            <v>3275828222</v>
          </cell>
          <cell r="Z53">
            <v>2769672970</v>
          </cell>
          <cell r="AA53">
            <v>2833508276</v>
          </cell>
          <cell r="AB53">
            <v>3344558476</v>
          </cell>
          <cell r="AC53">
            <v>3693181014</v>
          </cell>
          <cell r="AD53">
            <v>4373108194</v>
          </cell>
        </row>
        <row r="54">
          <cell r="V54">
            <v>11678120563</v>
          </cell>
          <cell r="W54">
            <v>15737923388</v>
          </cell>
          <cell r="X54">
            <v>17277033616</v>
          </cell>
          <cell r="Y54">
            <v>25282322846</v>
          </cell>
          <cell r="Z54">
            <v>23243643936</v>
          </cell>
          <cell r="AA54">
            <v>24883440656</v>
          </cell>
          <cell r="AB54">
            <v>31555312351</v>
          </cell>
          <cell r="AC54">
            <v>33586450630</v>
          </cell>
          <cell r="AD54">
            <v>36748150969</v>
          </cell>
        </row>
        <row r="58">
          <cell r="V58">
            <v>1836123085</v>
          </cell>
          <cell r="W58">
            <v>1959922239</v>
          </cell>
          <cell r="X58">
            <v>1811985600</v>
          </cell>
          <cell r="Y58">
            <v>2471620322</v>
          </cell>
          <cell r="Z58">
            <v>2049298290</v>
          </cell>
          <cell r="AA58">
            <v>2070842081</v>
          </cell>
          <cell r="AB58">
            <v>2553567788</v>
          </cell>
          <cell r="AC58">
            <v>2803862812</v>
          </cell>
          <cell r="AD58">
            <v>3287600087</v>
          </cell>
        </row>
        <row r="59">
          <cell r="V59">
            <v>8921127376</v>
          </cell>
          <cell r="W59">
            <v>11305382806</v>
          </cell>
          <cell r="X59">
            <v>12620639995</v>
          </cell>
          <cell r="Y59">
            <v>20277855064</v>
          </cell>
          <cell r="Z59">
            <v>19388785562</v>
          </cell>
          <cell r="AA59">
            <v>21800664231</v>
          </cell>
          <cell r="AB59">
            <v>27103743929</v>
          </cell>
          <cell r="AC59">
            <v>28815682899</v>
          </cell>
          <cell r="AD59">
            <v>31725090854</v>
          </cell>
        </row>
        <row r="62">
          <cell r="V62">
            <v>563981795</v>
          </cell>
          <cell r="W62">
            <v>592436324</v>
          </cell>
          <cell r="X62">
            <v>544489846</v>
          </cell>
          <cell r="Y62">
            <v>764994977</v>
          </cell>
          <cell r="Z62">
            <v>574802362</v>
          </cell>
          <cell r="AA62">
            <v>588381198</v>
          </cell>
          <cell r="AB62">
            <v>749572486</v>
          </cell>
          <cell r="AC62">
            <v>760763394</v>
          </cell>
          <cell r="AD62">
            <v>902728182</v>
          </cell>
        </row>
        <row r="63">
          <cell r="V63">
            <v>2298881679</v>
          </cell>
          <cell r="W63">
            <v>2931230088</v>
          </cell>
          <cell r="X63">
            <v>3253935457</v>
          </cell>
          <cell r="Y63">
            <v>5715955467</v>
          </cell>
          <cell r="Z63">
            <v>5268956718</v>
          </cell>
          <cell r="AA63">
            <v>6224185191</v>
          </cell>
          <cell r="AB63">
            <v>7878543444</v>
          </cell>
          <cell r="AC63">
            <v>8193372444</v>
          </cell>
          <cell r="AD63">
            <v>9132681744</v>
          </cell>
        </row>
        <row r="67"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</row>
        <row r="70">
          <cell r="V70">
            <v>1520016264</v>
          </cell>
          <cell r="W70">
            <v>1402487546</v>
          </cell>
          <cell r="X70">
            <v>1076964279</v>
          </cell>
          <cell r="Y70">
            <v>1238975028</v>
          </cell>
          <cell r="Z70">
            <v>1216589646.0999</v>
          </cell>
          <cell r="AA70">
            <v>955200600</v>
          </cell>
          <cell r="AB70">
            <v>1014939578</v>
          </cell>
          <cell r="AC70">
            <v>1342546781</v>
          </cell>
          <cell r="AD70">
            <v>1438871681.2597001</v>
          </cell>
        </row>
        <row r="71">
          <cell r="V71">
            <v>763067642</v>
          </cell>
          <cell r="W71">
            <v>906247269</v>
          </cell>
          <cell r="X71">
            <v>983496900</v>
          </cell>
          <cell r="Y71">
            <v>1384248153</v>
          </cell>
          <cell r="Z71">
            <v>1468469666</v>
          </cell>
          <cell r="AA71">
            <v>1479478623</v>
          </cell>
          <cell r="AB71">
            <v>1818769266</v>
          </cell>
          <cell r="AC71">
            <v>1849908834</v>
          </cell>
          <cell r="AD71">
            <v>2039552947</v>
          </cell>
        </row>
        <row r="74">
          <cell r="V74">
            <v>272076599</v>
          </cell>
          <cell r="W74">
            <v>304707957</v>
          </cell>
          <cell r="X74">
            <v>306365403</v>
          </cell>
          <cell r="Y74">
            <v>359671665</v>
          </cell>
          <cell r="Z74">
            <v>345673763</v>
          </cell>
          <cell r="AA74">
            <v>339876486</v>
          </cell>
          <cell r="AB74">
            <v>409233706</v>
          </cell>
          <cell r="AC74">
            <v>438013120</v>
          </cell>
          <cell r="AD74">
            <v>491182114</v>
          </cell>
        </row>
        <row r="75">
          <cell r="V75">
            <v>762620220</v>
          </cell>
          <cell r="W75">
            <v>904670222</v>
          </cell>
          <cell r="X75">
            <v>978528673</v>
          </cell>
          <cell r="Y75">
            <v>1380292297</v>
          </cell>
          <cell r="Z75">
            <v>1458271868</v>
          </cell>
          <cell r="AA75">
            <v>1468166041</v>
          </cell>
          <cell r="AB75">
            <v>1517170098.4020185</v>
          </cell>
          <cell r="AC75">
            <v>1841229365</v>
          </cell>
          <cell r="AD75">
            <v>1715345657.6955423</v>
          </cell>
        </row>
        <row r="78">
          <cell r="V78">
            <v>1941500</v>
          </cell>
          <cell r="W78">
            <v>7751950</v>
          </cell>
          <cell r="X78">
            <v>3889000</v>
          </cell>
          <cell r="Y78">
            <v>2401325</v>
          </cell>
          <cell r="Z78">
            <v>399011</v>
          </cell>
          <cell r="AA78">
            <v>1123500</v>
          </cell>
          <cell r="AB78">
            <v>2161000</v>
          </cell>
          <cell r="AC78">
            <v>2583000</v>
          </cell>
          <cell r="AD78">
            <v>651000</v>
          </cell>
        </row>
        <row r="79">
          <cell r="V79">
            <v>0</v>
          </cell>
          <cell r="W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V82">
            <v>2193422205</v>
          </cell>
          <cell r="W82">
            <v>6222049599</v>
          </cell>
          <cell r="X82">
            <v>9228026266</v>
          </cell>
          <cell r="Y82">
            <v>4629580399</v>
          </cell>
          <cell r="Z82">
            <v>6095342437</v>
          </cell>
          <cell r="AA82">
            <v>842528569</v>
          </cell>
          <cell r="AB82">
            <v>2212764790</v>
          </cell>
          <cell r="AC82">
            <v>2462080495</v>
          </cell>
          <cell r="AD82">
            <v>2188292570</v>
          </cell>
        </row>
        <row r="83"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90"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5">
          <cell r="V95">
            <v>34683015.979814887</v>
          </cell>
          <cell r="W95">
            <v>37214267.494499773</v>
          </cell>
          <cell r="X95">
            <v>34679436.748799749</v>
          </cell>
          <cell r="Y95">
            <v>47174011.623499401</v>
          </cell>
          <cell r="Z95">
            <v>39392980.782599591</v>
          </cell>
          <cell r="AA95">
            <v>40369640</v>
          </cell>
          <cell r="AB95">
            <v>49930036.064300001</v>
          </cell>
          <cell r="AC95">
            <v>56662595.767600007</v>
          </cell>
          <cell r="AD95">
            <v>67801650.30399999</v>
          </cell>
        </row>
        <row r="96">
          <cell r="V96">
            <v>185113955</v>
          </cell>
          <cell r="W96">
            <v>234795201</v>
          </cell>
          <cell r="X96">
            <v>262341216</v>
          </cell>
          <cell r="Y96">
            <v>422423034</v>
          </cell>
          <cell r="Z96">
            <v>403650130</v>
          </cell>
          <cell r="AA96">
            <v>454192194</v>
          </cell>
          <cell r="AB96">
            <v>564685527</v>
          </cell>
          <cell r="AC96">
            <v>600274529</v>
          </cell>
          <cell r="AD96">
            <v>661167037.00588703</v>
          </cell>
        </row>
        <row r="99">
          <cell r="V99">
            <v>661871.32043733634</v>
          </cell>
          <cell r="W99">
            <v>588899.7061999999</v>
          </cell>
          <cell r="X99">
            <v>593411.9120999981</v>
          </cell>
          <cell r="Y99">
            <v>861289.00099998899</v>
          </cell>
          <cell r="Z99">
            <v>693214.51649999409</v>
          </cell>
          <cell r="AA99">
            <v>733980</v>
          </cell>
          <cell r="AB99">
            <v>965784.58409999975</v>
          </cell>
          <cell r="AC99">
            <v>437141.54429999989</v>
          </cell>
        </row>
        <row r="100">
          <cell r="V100">
            <v>24049941</v>
          </cell>
          <cell r="W100">
            <v>34347844</v>
          </cell>
          <cell r="X100">
            <v>35660555</v>
          </cell>
          <cell r="Y100">
            <v>62417999</v>
          </cell>
          <cell r="Z100">
            <v>66443753</v>
          </cell>
          <cell r="AA100">
            <v>78534816</v>
          </cell>
          <cell r="AB100">
            <v>102647426</v>
          </cell>
          <cell r="AC100">
            <v>112003452</v>
          </cell>
          <cell r="AD100">
            <v>127466239</v>
          </cell>
        </row>
        <row r="103"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7">
          <cell r="V107">
            <v>4792024</v>
          </cell>
          <cell r="W107">
            <v>5106779</v>
          </cell>
          <cell r="X107">
            <v>4570027.2118957117</v>
          </cell>
          <cell r="Y107">
            <v>5900136</v>
          </cell>
          <cell r="Z107">
            <v>5359403</v>
          </cell>
          <cell r="AA107">
            <v>5324021</v>
          </cell>
          <cell r="AB107">
            <v>5890342</v>
          </cell>
          <cell r="AC107">
            <v>6263545</v>
          </cell>
          <cell r="AD107">
            <v>6465034.6021867096</v>
          </cell>
        </row>
        <row r="108">
          <cell r="V108">
            <v>6113457</v>
          </cell>
          <cell r="W108">
            <v>7027670</v>
          </cell>
          <cell r="X108">
            <v>5959756</v>
          </cell>
          <cell r="Y108">
            <v>8532296</v>
          </cell>
          <cell r="Z108">
            <v>21806052.239697218</v>
          </cell>
          <cell r="AA108">
            <v>24271952</v>
          </cell>
          <cell r="AB108">
            <v>17139780</v>
          </cell>
          <cell r="AC108">
            <v>13443493</v>
          </cell>
          <cell r="AD108">
            <v>12919721.470983982</v>
          </cell>
        </row>
        <row r="111">
          <cell r="V111">
            <v>14164459</v>
          </cell>
          <cell r="W111">
            <v>21782951.008800428</v>
          </cell>
          <cell r="X111">
            <v>20955535</v>
          </cell>
          <cell r="Y111">
            <v>25712457</v>
          </cell>
          <cell r="Z111">
            <v>24711764.516000923</v>
          </cell>
          <cell r="AA111">
            <v>24395726</v>
          </cell>
          <cell r="AB111">
            <v>29255563</v>
          </cell>
          <cell r="AC111">
            <v>31312965</v>
          </cell>
          <cell r="AD111">
            <v>35113944</v>
          </cell>
        </row>
        <row r="112"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5"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6"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9">
          <cell r="V119">
            <v>1279772.9184188393</v>
          </cell>
          <cell r="W119">
            <v>1782800.6626999998</v>
          </cell>
          <cell r="X119">
            <v>908746.84059999976</v>
          </cell>
          <cell r="Y119">
            <v>397897.3909</v>
          </cell>
          <cell r="Z119">
            <v>308915.05299999996</v>
          </cell>
          <cell r="AA119">
            <v>174516</v>
          </cell>
          <cell r="AB119">
            <v>296550</v>
          </cell>
          <cell r="AC119">
            <v>319175.77619999996</v>
          </cell>
          <cell r="AD119">
            <v>276576.95380000002</v>
          </cell>
        </row>
        <row r="120"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"/>
  <sheetViews>
    <sheetView showGridLines="0" tabSelected="1" workbookViewId="0">
      <pane xSplit="2" ySplit="3" topLeftCell="AD4" activePane="bottomRight" state="frozen"/>
      <selection pane="topRight" activeCell="B1" sqref="B1"/>
      <selection pane="bottomLeft" activeCell="A3" sqref="A3"/>
      <selection pane="bottomRight" activeCell="AE5" sqref="AE5"/>
    </sheetView>
  </sheetViews>
  <sheetFormatPr baseColWidth="10" defaultRowHeight="15" x14ac:dyDescent="0.25"/>
  <cols>
    <col min="1" max="1" width="11.42578125" style="45"/>
    <col min="2" max="2" width="40.85546875" customWidth="1"/>
    <col min="3" max="22" width="20.7109375" hidden="1" customWidth="1"/>
    <col min="23" max="26" width="20.7109375" customWidth="1"/>
    <col min="27" max="27" width="16.28515625" bestFit="1" customWidth="1"/>
    <col min="28" max="28" width="15.140625" bestFit="1" customWidth="1"/>
    <col min="29" max="29" width="12.7109375" bestFit="1" customWidth="1"/>
    <col min="30" max="31" width="12.42578125" bestFit="1" customWidth="1"/>
    <col min="40" max="41" width="11.42578125" bestFit="1" customWidth="1"/>
  </cols>
  <sheetData>
    <row r="1" spans="1:40" ht="45" customHeight="1" x14ac:dyDescent="0.25">
      <c r="B1" s="9"/>
    </row>
    <row r="2" spans="1:40" ht="29.25" customHeight="1" x14ac:dyDescent="0.25">
      <c r="B2" s="50" t="s">
        <v>39</v>
      </c>
      <c r="AE2" s="112"/>
    </row>
    <row r="3" spans="1:40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</row>
    <row r="4" spans="1:40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40" x14ac:dyDescent="0.25">
      <c r="B5" s="67" t="s">
        <v>86</v>
      </c>
      <c r="C5" s="68">
        <f>SUM(MTN!C5,AIRTEL!C5)</f>
        <v>0</v>
      </c>
      <c r="D5" s="68">
        <f>SUM(MTN!D5,AIRTEL!D5)</f>
        <v>0</v>
      </c>
      <c r="E5" s="68">
        <f>SUM(MTN!E5,AIRTEL!E5)</f>
        <v>0</v>
      </c>
      <c r="F5" s="68">
        <f>SUM(MTN!F5,AIRTEL!F5)</f>
        <v>0</v>
      </c>
      <c r="G5" s="68">
        <f>SUM(MTN!G5,AIRTEL!G5)</f>
        <v>0</v>
      </c>
      <c r="H5" s="68">
        <f>SUM(MTN!H5,AIRTEL!H5)</f>
        <v>0</v>
      </c>
      <c r="I5" s="68">
        <f>SUM(MTN!I5,AIRTEL!I5)</f>
        <v>0</v>
      </c>
      <c r="J5" s="68">
        <f>SUM(MTN!J5,AIRTEL!J5)</f>
        <v>0</v>
      </c>
      <c r="K5" s="68">
        <f>SUM(MTN!K5,AIRTEL!K5)</f>
        <v>0</v>
      </c>
      <c r="L5" s="68">
        <f>SUM(MTN!L5,AIRTEL!L5)</f>
        <v>0</v>
      </c>
      <c r="M5" s="68">
        <f>SUM(MTN!M5,AIRTEL!M5)</f>
        <v>0</v>
      </c>
      <c r="N5" s="68">
        <f>SUM(MTN!N5,AIRTEL!N5)</f>
        <v>0</v>
      </c>
      <c r="O5" s="68">
        <f>SUM(MTN!O5,AIRTEL!O5)</f>
        <v>0</v>
      </c>
      <c r="P5" s="68">
        <f>SUM(MTN!P5,AIRTEL!P5)</f>
        <v>0</v>
      </c>
      <c r="Q5" s="68">
        <f>SUM(MTN!Q5,AIRTEL!Q5)</f>
        <v>0</v>
      </c>
      <c r="R5" s="68">
        <f>SUM(MTN!R5,AIRTEL!R5)</f>
        <v>0</v>
      </c>
      <c r="S5" s="68">
        <f>SUM(MTN!S5,AIRTEL!S5)</f>
        <v>0</v>
      </c>
      <c r="T5" s="68">
        <f>SUM(MTN!T5,AIRTEL!T5)</f>
        <v>0</v>
      </c>
      <c r="U5" s="68">
        <f>SUM(MTN!U5,AIRTEL!U5)</f>
        <v>0</v>
      </c>
      <c r="V5" s="68">
        <f>SUM(MTN!V5,AIRTEL!V5)</f>
        <v>0</v>
      </c>
      <c r="W5" s="68">
        <f>SUM(MTN!W5,AIRTEL!W5)</f>
        <v>4186.3209999999999</v>
      </c>
      <c r="X5" s="68">
        <f>SUM(MTN!X5,AIRTEL!X5)</f>
        <v>4322.6270000000004</v>
      </c>
      <c r="Y5" s="68">
        <f>SUM(MTN!Y5,AIRTEL!Y5)</f>
        <v>4493.34</v>
      </c>
      <c r="Z5" s="68">
        <f>SUM(MTN!Z5,AIRTEL!Z5)</f>
        <v>4644.5619999999999</v>
      </c>
      <c r="AA5" s="68">
        <f>SUM(MTN!AA5,AIRTEL!AA5)</f>
        <v>4527.3590000000004</v>
      </c>
      <c r="AB5" s="68">
        <f>SUM(MTN!AB5,AIRTEL!AB5)</f>
        <v>4647.2510000000002</v>
      </c>
      <c r="AC5" s="68">
        <f>SUM(MTN!AC5,AIRTEL!AC5)</f>
        <v>4674.7270000000008</v>
      </c>
      <c r="AD5" s="68">
        <f>SUM(MTN!AD5,AIRTEL!AD5)</f>
        <v>4594.933</v>
      </c>
      <c r="AE5" s="68">
        <f>SUM(MTN!AE5,AIRTEL!AE5)</f>
        <v>4906.3899999999994</v>
      </c>
      <c r="AF5" s="68">
        <f>SUM(MTN!AF5,AIRTEL!AF5)</f>
        <v>0</v>
      </c>
      <c r="AG5" s="68">
        <f>SUM(MTN!AG5,AIRTEL!AG5)</f>
        <v>0</v>
      </c>
      <c r="AH5" s="68">
        <f>SUM(MTN!AH5,AIRTEL!AH5)</f>
        <v>0</v>
      </c>
      <c r="AI5" s="68">
        <f>SUM(MTN!AI5,AIRTEL!AI5)</f>
        <v>0</v>
      </c>
      <c r="AJ5" s="68">
        <f>SUM(MTN!AJ5,AIRTEL!AJ5)</f>
        <v>0</v>
      </c>
      <c r="AK5" s="68">
        <f>SUM(MTN!AK5,AIRTEL!AK5)</f>
        <v>0</v>
      </c>
      <c r="AL5" s="68">
        <f>SUM(MTN!AL5,AIRTEL!AL5)</f>
        <v>0</v>
      </c>
      <c r="AM5" s="111">
        <f>SUM(W5:Z5)</f>
        <v>17646.849999999999</v>
      </c>
      <c r="AN5" s="111">
        <f>SUM(AA5:AL5)</f>
        <v>23350.66</v>
      </c>
    </row>
    <row r="6" spans="1:40" x14ac:dyDescent="0.25">
      <c r="B6" s="55" t="s">
        <v>16</v>
      </c>
      <c r="C6" s="12"/>
      <c r="D6" s="57">
        <f t="shared" ref="D6:AL6" si="0">IF(ISERROR(D5/C5-1),0,D5/C5-1)</f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0</v>
      </c>
      <c r="T6" s="57">
        <f t="shared" si="0"/>
        <v>0</v>
      </c>
      <c r="U6" s="57">
        <f t="shared" si="0"/>
        <v>0</v>
      </c>
      <c r="V6" s="57">
        <f t="shared" si="0"/>
        <v>0</v>
      </c>
      <c r="W6" s="57">
        <f t="shared" si="0"/>
        <v>0</v>
      </c>
      <c r="X6" s="57">
        <f t="shared" si="0"/>
        <v>3.2559853866915622E-2</v>
      </c>
      <c r="Y6" s="57">
        <f t="shared" si="0"/>
        <v>3.9492882453193268E-2</v>
      </c>
      <c r="Z6" s="57">
        <f t="shared" si="0"/>
        <v>3.3654697841694503E-2</v>
      </c>
      <c r="AA6" s="57">
        <f t="shared" si="0"/>
        <v>-2.5234456984318365E-2</v>
      </c>
      <c r="AB6" s="57">
        <f t="shared" si="0"/>
        <v>2.6481664034153196E-2</v>
      </c>
      <c r="AC6" s="57">
        <f t="shared" si="0"/>
        <v>5.912312461711311E-3</v>
      </c>
      <c r="AD6" s="57">
        <f t="shared" si="0"/>
        <v>-1.7069232064246931E-2</v>
      </c>
      <c r="AE6" s="90">
        <f t="shared" si="0"/>
        <v>6.7782707604223891E-2</v>
      </c>
      <c r="AF6" s="57">
        <f t="shared" si="0"/>
        <v>-1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</row>
    <row r="7" spans="1:40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40" x14ac:dyDescent="0.25">
      <c r="B8" s="67" t="s">
        <v>87</v>
      </c>
      <c r="C8" s="68">
        <f>SUM(MTN!C8,AIRTEL!C8)</f>
        <v>0</v>
      </c>
      <c r="D8" s="68">
        <f>SUM(MTN!D8,AIRTEL!D8)</f>
        <v>0</v>
      </c>
      <c r="E8" s="68">
        <f>SUM(MTN!E8,AIRTEL!E8)</f>
        <v>0</v>
      </c>
      <c r="F8" s="68">
        <f>SUM(MTN!F8,AIRTEL!F8)</f>
        <v>0</v>
      </c>
      <c r="G8" s="68">
        <f>SUM(MTN!G8,AIRTEL!G8)</f>
        <v>0</v>
      </c>
      <c r="H8" s="68">
        <f>SUM(MTN!H8,AIRTEL!H8)</f>
        <v>0</v>
      </c>
      <c r="I8" s="68">
        <f>SUM(MTN!I8,AIRTEL!I8)</f>
        <v>0</v>
      </c>
      <c r="J8" s="68">
        <f>SUM(MTN!J8,AIRTEL!J8)</f>
        <v>0</v>
      </c>
      <c r="K8" s="68">
        <f>SUM(MTN!K8,AIRTEL!K8)</f>
        <v>0</v>
      </c>
      <c r="L8" s="68">
        <f>SUM(MTN!L8,AIRTEL!L8)</f>
        <v>0</v>
      </c>
      <c r="M8" s="68">
        <f>SUM(MTN!M8,AIRTEL!M8)</f>
        <v>0</v>
      </c>
      <c r="N8" s="68">
        <f>SUM(MTN!N8,AIRTEL!N8)</f>
        <v>0</v>
      </c>
      <c r="O8" s="68">
        <f>SUM(MTN!O8,AIRTEL!O8)</f>
        <v>0</v>
      </c>
      <c r="P8" s="68">
        <f>SUM(MTN!P8,AIRTEL!P8)</f>
        <v>0</v>
      </c>
      <c r="Q8" s="68">
        <f>SUM(MTN!Q8,AIRTEL!Q8)</f>
        <v>0</v>
      </c>
      <c r="R8" s="68">
        <f>SUM(MTN!R8,AIRTEL!R8)</f>
        <v>0</v>
      </c>
      <c r="S8" s="68">
        <f>SUM(MTN!S8,AIRTEL!S8)</f>
        <v>0</v>
      </c>
      <c r="T8" s="68">
        <f>SUM(MTN!T8,AIRTEL!T8)</f>
        <v>0</v>
      </c>
      <c r="U8" s="68">
        <f>SUM(MTN!U8,AIRTEL!U8)</f>
        <v>0</v>
      </c>
      <c r="V8" s="68">
        <f>SUM(MTN!V8,AIRTEL!V8)</f>
        <v>0</v>
      </c>
      <c r="W8" s="68">
        <f>SUM(MTN!W8,AIRTEL!W8)</f>
        <v>612.774</v>
      </c>
      <c r="X8" s="68">
        <f>SUM(MTN!X8,AIRTEL!X8)</f>
        <v>674.07300000000009</v>
      </c>
      <c r="Y8" s="68">
        <f>SUM(MTN!Y8,AIRTEL!Y8)</f>
        <v>766.33899999999994</v>
      </c>
      <c r="Z8" s="68">
        <f>SUM(MTN!Z8,AIRTEL!Z8)</f>
        <v>911.78899999999999</v>
      </c>
      <c r="AA8" s="68">
        <f>SUM(MTN!AA8,AIRTEL!AA8)</f>
        <v>930.17399999999998</v>
      </c>
      <c r="AB8" s="68">
        <f>SUM(MTN!AB8,AIRTEL!AB8)</f>
        <v>1020.836</v>
      </c>
      <c r="AC8" s="68">
        <f>SUM(MTN!AC8,AIRTEL!AC8)</f>
        <v>1191.865</v>
      </c>
      <c r="AD8" s="68">
        <f>SUM(MTN!AD8,AIRTEL!AD8)</f>
        <v>1262.375</v>
      </c>
      <c r="AE8" s="68">
        <f>SUM(MTN!AE8,AIRTEL!AE8)</f>
        <v>1348.4639999999999</v>
      </c>
      <c r="AF8" s="68">
        <f>SUM(MTN!AF8,AIRTEL!AF8)</f>
        <v>0</v>
      </c>
      <c r="AG8" s="68">
        <f>SUM(MTN!AG8,AIRTEL!AG8)</f>
        <v>0</v>
      </c>
      <c r="AH8" s="68">
        <f>SUM(MTN!AH8,AIRTEL!AH8)</f>
        <v>0</v>
      </c>
      <c r="AI8" s="68">
        <f>SUM(MTN!AI8,AIRTEL!AI8)</f>
        <v>0</v>
      </c>
      <c r="AJ8" s="68">
        <f>SUM(MTN!AJ8,AIRTEL!AJ8)</f>
        <v>0</v>
      </c>
      <c r="AK8" s="68">
        <f>SUM(MTN!AK8,AIRTEL!AK8)</f>
        <v>0</v>
      </c>
      <c r="AL8" s="68">
        <f>SUM(MTN!AL8,AIRTEL!AL8)</f>
        <v>0</v>
      </c>
    </row>
    <row r="9" spans="1:40" x14ac:dyDescent="0.25">
      <c r="B9" s="55" t="s">
        <v>16</v>
      </c>
      <c r="C9" s="12"/>
      <c r="D9" s="57">
        <f t="shared" ref="D9:AL9" si="1">IF(ISERROR(D8/C8-1),0,D8/C8-1)</f>
        <v>0</v>
      </c>
      <c r="E9" s="57">
        <f t="shared" si="1"/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  <c r="S9" s="57">
        <f t="shared" si="1"/>
        <v>0</v>
      </c>
      <c r="T9" s="57">
        <f t="shared" si="1"/>
        <v>0</v>
      </c>
      <c r="U9" s="57">
        <f t="shared" si="1"/>
        <v>0</v>
      </c>
      <c r="V9" s="57">
        <f t="shared" si="1"/>
        <v>0</v>
      </c>
      <c r="W9" s="57">
        <f t="shared" si="1"/>
        <v>0</v>
      </c>
      <c r="X9" s="57">
        <f t="shared" si="1"/>
        <v>0.10003524953734999</v>
      </c>
      <c r="Y9" s="57">
        <f t="shared" si="1"/>
        <v>0.1368783499709969</v>
      </c>
      <c r="Z9" s="57">
        <f t="shared" si="1"/>
        <v>0.18979850953690214</v>
      </c>
      <c r="AA9" s="57">
        <f t="shared" si="1"/>
        <v>2.016365628451311E-2</v>
      </c>
      <c r="AB9" s="57">
        <f t="shared" si="1"/>
        <v>9.746778559710334E-2</v>
      </c>
      <c r="AC9" s="57">
        <f t="shared" si="1"/>
        <v>0.16753817459415621</v>
      </c>
      <c r="AD9" s="91">
        <f t="shared" si="1"/>
        <v>5.9159384661853442E-2</v>
      </c>
      <c r="AE9" s="90">
        <f t="shared" si="1"/>
        <v>6.8196059015743993E-2</v>
      </c>
      <c r="AF9" s="57">
        <f t="shared" si="1"/>
        <v>-1</v>
      </c>
      <c r="AG9" s="57">
        <f t="shared" si="1"/>
        <v>0</v>
      </c>
      <c r="AH9" s="57">
        <f t="shared" si="1"/>
        <v>0</v>
      </c>
      <c r="AI9" s="57">
        <f t="shared" si="1"/>
        <v>0</v>
      </c>
      <c r="AJ9" s="57">
        <f t="shared" si="1"/>
        <v>0</v>
      </c>
      <c r="AK9" s="57">
        <f t="shared" si="1"/>
        <v>0</v>
      </c>
      <c r="AL9" s="57">
        <f t="shared" si="1"/>
        <v>0</v>
      </c>
    </row>
    <row r="10" spans="1:40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40" s="17" customFormat="1" x14ac:dyDescent="0.25">
      <c r="A11" s="45"/>
      <c r="B11" s="78" t="s">
        <v>17</v>
      </c>
      <c r="C11" s="16">
        <f>SUM(C14:C21)</f>
        <v>0</v>
      </c>
      <c r="D11" s="16">
        <f t="shared" ref="D11:AL11" si="2">SUM(D14:D21)</f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  <c r="L11" s="16">
        <f t="shared" si="2"/>
        <v>0</v>
      </c>
      <c r="M11" s="16">
        <f t="shared" si="2"/>
        <v>0</v>
      </c>
      <c r="N11" s="16">
        <f t="shared" si="2"/>
        <v>0</v>
      </c>
      <c r="O11" s="16">
        <f t="shared" si="2"/>
        <v>0</v>
      </c>
      <c r="P11" s="16">
        <f t="shared" si="2"/>
        <v>0</v>
      </c>
      <c r="Q11" s="16">
        <f t="shared" si="2"/>
        <v>0</v>
      </c>
      <c r="R11" s="16">
        <f t="shared" si="2"/>
        <v>0</v>
      </c>
      <c r="S11" s="16">
        <f t="shared" si="2"/>
        <v>0</v>
      </c>
      <c r="T11" s="16">
        <f t="shared" si="2"/>
        <v>0</v>
      </c>
      <c r="U11" s="16">
        <f t="shared" si="2"/>
        <v>0</v>
      </c>
      <c r="V11" s="16">
        <f t="shared" si="2"/>
        <v>0</v>
      </c>
      <c r="W11" s="16">
        <f t="shared" si="2"/>
        <v>8195.0640000000021</v>
      </c>
      <c r="X11" s="16">
        <f t="shared" si="2"/>
        <v>9353.6329100000003</v>
      </c>
      <c r="Y11" s="16">
        <f t="shared" si="2"/>
        <v>11458.757</v>
      </c>
      <c r="Z11" s="16">
        <f t="shared" si="2"/>
        <v>16111.970999999998</v>
      </c>
      <c r="AA11" s="16">
        <f t="shared" si="2"/>
        <v>17490.117000000002</v>
      </c>
      <c r="AB11" s="16">
        <f t="shared" si="2"/>
        <v>18591.8</v>
      </c>
      <c r="AC11" s="16">
        <f t="shared" si="2"/>
        <v>23367.813000000002</v>
      </c>
      <c r="AD11" s="16">
        <f t="shared" si="2"/>
        <v>25008.33</v>
      </c>
      <c r="AE11" s="16">
        <f t="shared" si="2"/>
        <v>28329.829000000002</v>
      </c>
      <c r="AF11" s="16">
        <f t="shared" si="2"/>
        <v>0</v>
      </c>
      <c r="AG11" s="16">
        <f t="shared" si="2"/>
        <v>0</v>
      </c>
      <c r="AH11" s="16">
        <f t="shared" si="2"/>
        <v>0</v>
      </c>
      <c r="AI11" s="16">
        <f t="shared" si="2"/>
        <v>0</v>
      </c>
      <c r="AJ11" s="16">
        <f t="shared" si="2"/>
        <v>0</v>
      </c>
      <c r="AK11" s="16">
        <f t="shared" si="2"/>
        <v>0</v>
      </c>
      <c r="AL11" s="16">
        <f t="shared" si="2"/>
        <v>0</v>
      </c>
    </row>
    <row r="12" spans="1:40" x14ac:dyDescent="0.25">
      <c r="B12" s="55" t="s">
        <v>16</v>
      </c>
      <c r="C12" s="12"/>
      <c r="D12" s="57">
        <f t="shared" ref="D12:AL12" si="3">IF(ISERROR(D11/C11-1),0,D11/C11-1)</f>
        <v>0</v>
      </c>
      <c r="E12" s="57">
        <f t="shared" si="3"/>
        <v>0</v>
      </c>
      <c r="F12" s="57">
        <f t="shared" si="3"/>
        <v>0</v>
      </c>
      <c r="G12" s="57">
        <f t="shared" si="3"/>
        <v>0</v>
      </c>
      <c r="H12" s="57">
        <f t="shared" si="3"/>
        <v>0</v>
      </c>
      <c r="I12" s="57">
        <f t="shared" si="3"/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0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0</v>
      </c>
      <c r="R12" s="57">
        <f t="shared" si="3"/>
        <v>0</v>
      </c>
      <c r="S12" s="57">
        <f t="shared" si="3"/>
        <v>0</v>
      </c>
      <c r="T12" s="57">
        <f t="shared" si="3"/>
        <v>0</v>
      </c>
      <c r="U12" s="57">
        <f t="shared" si="3"/>
        <v>0</v>
      </c>
      <c r="V12" s="57">
        <f t="shared" si="3"/>
        <v>0</v>
      </c>
      <c r="W12" s="57">
        <f t="shared" si="3"/>
        <v>0</v>
      </c>
      <c r="X12" s="57">
        <f t="shared" si="3"/>
        <v>0.14137399171013154</v>
      </c>
      <c r="Y12" s="57">
        <f t="shared" si="3"/>
        <v>0.22505951540490798</v>
      </c>
      <c r="Z12" s="57">
        <f t="shared" si="3"/>
        <v>0.40608366160483178</v>
      </c>
      <c r="AA12" s="57">
        <f t="shared" si="3"/>
        <v>8.5535531313953195E-2</v>
      </c>
      <c r="AB12" s="57">
        <f t="shared" si="3"/>
        <v>6.2988886809619338E-2</v>
      </c>
      <c r="AC12" s="90">
        <f t="shared" si="3"/>
        <v>0.256888144235631</v>
      </c>
      <c r="AD12" s="91">
        <f t="shared" si="3"/>
        <v>7.0204130784511154E-2</v>
      </c>
      <c r="AE12" s="57">
        <f t="shared" si="3"/>
        <v>0.13281570580682511</v>
      </c>
      <c r="AF12" s="57">
        <f t="shared" si="3"/>
        <v>-1</v>
      </c>
      <c r="AG12" s="57">
        <f t="shared" si="3"/>
        <v>0</v>
      </c>
      <c r="AH12" s="57">
        <f t="shared" si="3"/>
        <v>0</v>
      </c>
      <c r="AI12" s="57">
        <f t="shared" si="3"/>
        <v>0</v>
      </c>
      <c r="AJ12" s="57">
        <f t="shared" si="3"/>
        <v>0</v>
      </c>
      <c r="AK12" s="57">
        <f t="shared" si="3"/>
        <v>0</v>
      </c>
      <c r="AL12" s="57">
        <f t="shared" si="3"/>
        <v>0</v>
      </c>
    </row>
    <row r="13" spans="1:40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92">
        <f>SUM(AA11:AD11)</f>
        <v>84458.06</v>
      </c>
      <c r="AE13" s="57"/>
      <c r="AF13" s="57"/>
      <c r="AG13" s="57"/>
      <c r="AH13" s="57"/>
      <c r="AI13" s="57"/>
      <c r="AJ13" s="57"/>
      <c r="AK13" s="57"/>
      <c r="AL13" s="57"/>
    </row>
    <row r="14" spans="1:40" ht="16.5" thickTop="1" thickBot="1" x14ac:dyDescent="0.3">
      <c r="B14" s="10" t="s">
        <v>96</v>
      </c>
      <c r="C14" s="58">
        <f>SUM(MTN!C14,AIRTEL!C14)</f>
        <v>0</v>
      </c>
      <c r="D14" s="58">
        <f>SUM(MTN!D14,AIRTEL!D14)</f>
        <v>0</v>
      </c>
      <c r="E14" s="58">
        <f>SUM(MTN!E14,AIRTEL!E14)</f>
        <v>0</v>
      </c>
      <c r="F14" s="58">
        <f>SUM(MTN!F14,AIRTEL!F14)</f>
        <v>0</v>
      </c>
      <c r="G14" s="58">
        <f>SUM(MTN!G14,AIRTEL!G14)</f>
        <v>0</v>
      </c>
      <c r="H14" s="58">
        <f>SUM(MTN!H14,AIRTEL!H14)</f>
        <v>0</v>
      </c>
      <c r="I14" s="58">
        <f>SUM(MTN!I14,AIRTEL!I14)</f>
        <v>0</v>
      </c>
      <c r="J14" s="58">
        <f>SUM(MTN!J14,AIRTEL!J14)</f>
        <v>0</v>
      </c>
      <c r="K14" s="58">
        <f>SUM(MTN!K14,AIRTEL!K14)</f>
        <v>0</v>
      </c>
      <c r="L14" s="58">
        <f>SUM(MTN!L14,AIRTEL!L14)</f>
        <v>0</v>
      </c>
      <c r="M14" s="58">
        <f>SUM(MTN!M14,AIRTEL!M14)</f>
        <v>0</v>
      </c>
      <c r="N14" s="58">
        <f>SUM(MTN!N14,AIRTEL!N14)</f>
        <v>0</v>
      </c>
      <c r="O14" s="58">
        <f>SUM(MTN!O14,AIRTEL!O14)</f>
        <v>0</v>
      </c>
      <c r="P14" s="58">
        <f>SUM(MTN!P14,AIRTEL!P14)</f>
        <v>0</v>
      </c>
      <c r="Q14" s="58">
        <f>SUM(MTN!Q14,AIRTEL!Q14)</f>
        <v>0</v>
      </c>
      <c r="R14" s="58">
        <f>SUM(MTN!R14,AIRTEL!R14)</f>
        <v>0</v>
      </c>
      <c r="S14" s="58">
        <f>SUM(MTN!S14,AIRTEL!S14)</f>
        <v>0</v>
      </c>
      <c r="T14" s="58">
        <f>SUM(MTN!T14,AIRTEL!T14)</f>
        <v>0</v>
      </c>
      <c r="U14" s="58">
        <f>SUM(MTN!U14,AIRTEL!U14)</f>
        <v>0</v>
      </c>
      <c r="V14" s="58">
        <f>SUM(MTN!V14,AIRTEL!V14)</f>
        <v>0</v>
      </c>
      <c r="W14" s="58">
        <f>SUM(MTN!W14,AIRTEL!W14)</f>
        <v>1279.9090000000001</v>
      </c>
      <c r="X14" s="58">
        <f>SUM(MTN!X14,AIRTEL!X14)</f>
        <v>1573.43</v>
      </c>
      <c r="Y14" s="58">
        <f>SUM(MTN!Y14,AIRTEL!Y14)</f>
        <v>1801.4730000000002</v>
      </c>
      <c r="Z14" s="58">
        <f>SUM(MTN!Z14,AIRTEL!Z14)</f>
        <v>2544.5970000000002</v>
      </c>
      <c r="AA14" s="58">
        <f>SUM(MTN!AA14,AIRTEL!AA14)</f>
        <v>2591.8229999999999</v>
      </c>
      <c r="AB14" s="58">
        <f>SUM(MTN!AB14,AIRTEL!AB14)</f>
        <v>2933.33</v>
      </c>
      <c r="AC14" s="58">
        <f>SUM(MTN!AC14,AIRTEL!AC14)</f>
        <v>3714.8510000000001</v>
      </c>
      <c r="AD14" s="58">
        <f>SUM(MTN!AD14,AIRTEL!AD14)</f>
        <v>4112.3270000000002</v>
      </c>
      <c r="AE14" s="58">
        <f>SUM(MTN!AE14,AIRTEL!AE14)</f>
        <v>4641.9539999999997</v>
      </c>
      <c r="AF14" s="58">
        <f>SUM(MTN!AF14,AIRTEL!AF14)</f>
        <v>0</v>
      </c>
      <c r="AG14" s="58">
        <f>SUM(MTN!AG14,AIRTEL!AG14)</f>
        <v>0</v>
      </c>
      <c r="AH14" s="58">
        <f>SUM(MTN!AH14,AIRTEL!AH14)</f>
        <v>0</v>
      </c>
      <c r="AI14" s="58">
        <f>SUM(MTN!AI14,AIRTEL!AI14)</f>
        <v>0</v>
      </c>
      <c r="AJ14" s="58">
        <f>SUM(MTN!AJ14,AIRTEL!AJ14)</f>
        <v>0</v>
      </c>
      <c r="AK14" s="58">
        <f>SUM(MTN!AK14,AIRTEL!AK14)</f>
        <v>0</v>
      </c>
      <c r="AL14" s="58">
        <f>SUM(MTN!AL14,AIRTEL!AL14)</f>
        <v>0</v>
      </c>
    </row>
    <row r="15" spans="1:40" ht="16.5" thickTop="1" thickBot="1" x14ac:dyDescent="0.3">
      <c r="B15" s="10" t="s">
        <v>97</v>
      </c>
      <c r="C15" s="58">
        <f>SUM(MTN!C15,AIRTEL!C15)</f>
        <v>0</v>
      </c>
      <c r="D15" s="58">
        <f>SUM(MTN!D15,AIRTEL!D15)</f>
        <v>0</v>
      </c>
      <c r="E15" s="58">
        <f>SUM(MTN!E15,AIRTEL!E15)</f>
        <v>0</v>
      </c>
      <c r="F15" s="58">
        <f>SUM(MTN!F15,AIRTEL!F15)</f>
        <v>0</v>
      </c>
      <c r="G15" s="58">
        <f>SUM(MTN!G15,AIRTEL!G15)</f>
        <v>0</v>
      </c>
      <c r="H15" s="58">
        <f>SUM(MTN!H15,AIRTEL!H15)</f>
        <v>0</v>
      </c>
      <c r="I15" s="58">
        <f>SUM(MTN!I15,AIRTEL!I15)</f>
        <v>0</v>
      </c>
      <c r="J15" s="58">
        <f>SUM(MTN!J15,AIRTEL!J15)</f>
        <v>0</v>
      </c>
      <c r="K15" s="58">
        <f>SUM(MTN!K15,AIRTEL!K15)</f>
        <v>0</v>
      </c>
      <c r="L15" s="58">
        <f>SUM(MTN!L15,AIRTEL!L15)</f>
        <v>0</v>
      </c>
      <c r="M15" s="58">
        <f>SUM(MTN!M15,AIRTEL!M15)</f>
        <v>0</v>
      </c>
      <c r="N15" s="58">
        <f>SUM(MTN!N15,AIRTEL!N15)</f>
        <v>0</v>
      </c>
      <c r="O15" s="58">
        <f>SUM(MTN!O15,AIRTEL!O15)</f>
        <v>0</v>
      </c>
      <c r="P15" s="58">
        <f>SUM(MTN!P15,AIRTEL!P15)</f>
        <v>0</v>
      </c>
      <c r="Q15" s="58">
        <f>SUM(MTN!Q15,AIRTEL!Q15)</f>
        <v>0</v>
      </c>
      <c r="R15" s="58">
        <f>SUM(MTN!R15,AIRTEL!R15)</f>
        <v>0</v>
      </c>
      <c r="S15" s="58">
        <f>SUM(MTN!S15,AIRTEL!S15)</f>
        <v>0</v>
      </c>
      <c r="T15" s="58">
        <f>SUM(MTN!T15,AIRTEL!T15)</f>
        <v>0</v>
      </c>
      <c r="U15" s="58">
        <f>SUM(MTN!U15,AIRTEL!U15)</f>
        <v>0</v>
      </c>
      <c r="V15" s="58">
        <f>SUM(MTN!V15,AIRTEL!V15)</f>
        <v>0</v>
      </c>
      <c r="W15" s="58">
        <f>SUM(MTN!W15,AIRTEL!W15)</f>
        <v>891.1049999999999</v>
      </c>
      <c r="X15" s="58">
        <f>SUM(MTN!X15,AIRTEL!X15)</f>
        <v>1190.7600000000002</v>
      </c>
      <c r="Y15" s="58">
        <f>SUM(MTN!Y15,AIRTEL!Y15)</f>
        <v>1473.068</v>
      </c>
      <c r="Z15" s="58">
        <f>SUM(MTN!Z15,AIRTEL!Z15)</f>
        <v>2150.4760000000001</v>
      </c>
      <c r="AA15" s="58">
        <f>SUM(MTN!AA15,AIRTEL!AA15)</f>
        <v>2464.058</v>
      </c>
      <c r="AB15" s="58">
        <f>SUM(MTN!AB15,AIRTEL!AB15)</f>
        <v>2779.8989999999999</v>
      </c>
      <c r="AC15" s="58">
        <f>SUM(MTN!AC15,AIRTEL!AC15)</f>
        <v>3585.6790000000001</v>
      </c>
      <c r="AD15" s="58">
        <f>SUM(MTN!AD15,AIRTEL!AD15)</f>
        <v>4010.9139999999998</v>
      </c>
      <c r="AE15" s="58">
        <f>SUM(MTN!AE15,AIRTEL!AE15)</f>
        <v>4572.2929999999997</v>
      </c>
      <c r="AF15" s="58">
        <f>SUM(MTN!AF15,AIRTEL!AF15)</f>
        <v>0</v>
      </c>
      <c r="AG15" s="58">
        <f>SUM(MTN!AG15,AIRTEL!AG15)</f>
        <v>0</v>
      </c>
      <c r="AH15" s="58">
        <f>SUM(MTN!AH15,AIRTEL!AH15)</f>
        <v>0</v>
      </c>
      <c r="AI15" s="58">
        <f>SUM(MTN!AI15,AIRTEL!AI15)</f>
        <v>0</v>
      </c>
      <c r="AJ15" s="58">
        <f>SUM(MTN!AJ15,AIRTEL!AJ15)</f>
        <v>0</v>
      </c>
      <c r="AK15" s="58">
        <f>SUM(MTN!AK15,AIRTEL!AK15)</f>
        <v>0</v>
      </c>
      <c r="AL15" s="58">
        <f>SUM(MTN!AL15,AIRTEL!AL15)</f>
        <v>0</v>
      </c>
    </row>
    <row r="16" spans="1:40" ht="16.5" thickTop="1" thickBot="1" x14ac:dyDescent="0.3">
      <c r="B16" s="11" t="s">
        <v>98</v>
      </c>
      <c r="C16" s="58">
        <f>SUM(MTN!C16,AIRTEL!C16)</f>
        <v>0</v>
      </c>
      <c r="D16" s="58">
        <f>SUM(MTN!D16,AIRTEL!D16)</f>
        <v>0</v>
      </c>
      <c r="E16" s="58">
        <f>SUM(MTN!E16,AIRTEL!E16)</f>
        <v>0</v>
      </c>
      <c r="F16" s="58">
        <f>SUM(MTN!F16,AIRTEL!F16)</f>
        <v>0</v>
      </c>
      <c r="G16" s="58">
        <f>SUM(MTN!G16,AIRTEL!G16)</f>
        <v>0</v>
      </c>
      <c r="H16" s="58">
        <f>SUM(MTN!H16,AIRTEL!H16)</f>
        <v>0</v>
      </c>
      <c r="I16" s="58">
        <f>SUM(MTN!I16,AIRTEL!I16)</f>
        <v>0</v>
      </c>
      <c r="J16" s="58">
        <f>SUM(MTN!J16,AIRTEL!J16)</f>
        <v>0</v>
      </c>
      <c r="K16" s="58">
        <f>SUM(MTN!K16,AIRTEL!K16)</f>
        <v>0</v>
      </c>
      <c r="L16" s="58">
        <f>SUM(MTN!L16,AIRTEL!L16)</f>
        <v>0</v>
      </c>
      <c r="M16" s="58">
        <f>SUM(MTN!M16,AIRTEL!M16)</f>
        <v>0</v>
      </c>
      <c r="N16" s="58">
        <f>SUM(MTN!N16,AIRTEL!N16)</f>
        <v>0</v>
      </c>
      <c r="O16" s="58">
        <f>SUM(MTN!O16,AIRTEL!O16)</f>
        <v>0</v>
      </c>
      <c r="P16" s="58">
        <f>SUM(MTN!P16,AIRTEL!P16)</f>
        <v>0</v>
      </c>
      <c r="Q16" s="58">
        <f>SUM(MTN!Q16,AIRTEL!Q16)</f>
        <v>0</v>
      </c>
      <c r="R16" s="58">
        <f>SUM(MTN!R16,AIRTEL!R16)</f>
        <v>0</v>
      </c>
      <c r="S16" s="58">
        <f>SUM(MTN!S16,AIRTEL!S16)</f>
        <v>0</v>
      </c>
      <c r="T16" s="58">
        <f>SUM(MTN!T16,AIRTEL!T16)</f>
        <v>0</v>
      </c>
      <c r="U16" s="58">
        <f>SUM(MTN!U16,AIRTEL!U16)</f>
        <v>0</v>
      </c>
      <c r="V16" s="58">
        <f>SUM(MTN!V16,AIRTEL!V16)</f>
        <v>0</v>
      </c>
      <c r="W16" s="58">
        <f>SUM(MTN!W16,AIRTEL!W16)</f>
        <v>363.46100000000001</v>
      </c>
      <c r="X16" s="58">
        <f>SUM(MTN!X16,AIRTEL!X16)</f>
        <v>457.78299999999996</v>
      </c>
      <c r="Y16" s="58">
        <f>SUM(MTN!Y16,AIRTEL!Y16)</f>
        <v>543.17200000000003</v>
      </c>
      <c r="Z16" s="58">
        <f>SUM(MTN!Z16,AIRTEL!Z16)</f>
        <v>867.34300000000007</v>
      </c>
      <c r="AA16" s="58">
        <f>SUM(MTN!AA16,AIRTEL!AA16)</f>
        <v>935.74699999999996</v>
      </c>
      <c r="AB16" s="58">
        <f>SUM(MTN!AB16,AIRTEL!AB16)</f>
        <v>1106.1969999999999</v>
      </c>
      <c r="AC16" s="58">
        <f>SUM(MTN!AC16,AIRTEL!AC16)</f>
        <v>1421.1179999999999</v>
      </c>
      <c r="AD16" s="58">
        <f>SUM(MTN!AD16,AIRTEL!AD16)</f>
        <v>1558.595</v>
      </c>
      <c r="AE16" s="58">
        <f>SUM(MTN!AE16,AIRTEL!AE16)</f>
        <v>1788.9569999999999</v>
      </c>
      <c r="AF16" s="58">
        <f>SUM(MTN!AF16,AIRTEL!AF16)</f>
        <v>0</v>
      </c>
      <c r="AG16" s="58">
        <f>SUM(MTN!AG16,AIRTEL!AG16)</f>
        <v>0</v>
      </c>
      <c r="AH16" s="58">
        <f>SUM(MTN!AH16,AIRTEL!AH16)</f>
        <v>0</v>
      </c>
      <c r="AI16" s="58">
        <f>SUM(MTN!AI16,AIRTEL!AI16)</f>
        <v>0</v>
      </c>
      <c r="AJ16" s="58">
        <f>SUM(MTN!AJ16,AIRTEL!AJ16)</f>
        <v>0</v>
      </c>
      <c r="AK16" s="58">
        <f>SUM(MTN!AK16,AIRTEL!AK16)</f>
        <v>0</v>
      </c>
      <c r="AL16" s="58">
        <f>SUM(MTN!AL16,AIRTEL!AL16)</f>
        <v>0</v>
      </c>
    </row>
    <row r="17" spans="2:38" ht="16.5" thickTop="1" thickBot="1" x14ac:dyDescent="0.3">
      <c r="B17" s="18" t="s">
        <v>99</v>
      </c>
      <c r="C17" s="58">
        <f>SUM(MTN!C17,AIRTEL!C17)</f>
        <v>0</v>
      </c>
      <c r="D17" s="58">
        <f>SUM(MTN!D17,AIRTEL!D17)</f>
        <v>0</v>
      </c>
      <c r="E17" s="58">
        <f>SUM(MTN!E17,AIRTEL!E17)</f>
        <v>0</v>
      </c>
      <c r="F17" s="58">
        <f>SUM(MTN!F17,AIRTEL!F17)</f>
        <v>0</v>
      </c>
      <c r="G17" s="58">
        <f>SUM(MTN!G17,AIRTEL!G17)</f>
        <v>0</v>
      </c>
      <c r="H17" s="58">
        <f>SUM(MTN!H17,AIRTEL!H17)</f>
        <v>0</v>
      </c>
      <c r="I17" s="58">
        <f>SUM(MTN!I17,AIRTEL!I17)</f>
        <v>0</v>
      </c>
      <c r="J17" s="58">
        <f>SUM(MTN!J17,AIRTEL!J17)</f>
        <v>0</v>
      </c>
      <c r="K17" s="58">
        <f>SUM(MTN!K17,AIRTEL!K17)</f>
        <v>0</v>
      </c>
      <c r="L17" s="58">
        <f>SUM(MTN!L17,AIRTEL!L17)</f>
        <v>0</v>
      </c>
      <c r="M17" s="58">
        <f>SUM(MTN!M17,AIRTEL!M17)</f>
        <v>0</v>
      </c>
      <c r="N17" s="58">
        <f>SUM(MTN!N17,AIRTEL!N17)</f>
        <v>0</v>
      </c>
      <c r="O17" s="58">
        <f>SUM(MTN!O17,AIRTEL!O17)</f>
        <v>0</v>
      </c>
      <c r="P17" s="58">
        <f>SUM(MTN!P17,AIRTEL!P17)</f>
        <v>0</v>
      </c>
      <c r="Q17" s="58">
        <f>SUM(MTN!Q17,AIRTEL!Q17)</f>
        <v>0</v>
      </c>
      <c r="R17" s="58">
        <f>SUM(MTN!R17,AIRTEL!R17)</f>
        <v>0</v>
      </c>
      <c r="S17" s="58">
        <f>SUM(MTN!S17,AIRTEL!S17)</f>
        <v>0</v>
      </c>
      <c r="T17" s="58">
        <f>SUM(MTN!T17,AIRTEL!T17)</f>
        <v>0</v>
      </c>
      <c r="U17" s="58">
        <f>SUM(MTN!U17,AIRTEL!U17)</f>
        <v>0</v>
      </c>
      <c r="V17" s="58">
        <f>SUM(MTN!V17,AIRTEL!V17)</f>
        <v>0</v>
      </c>
      <c r="W17" s="58">
        <f>SUM(MTN!W17,AIRTEL!W17)</f>
        <v>0</v>
      </c>
      <c r="X17" s="58">
        <f>SUM(MTN!X17,AIRTEL!X17)</f>
        <v>0</v>
      </c>
      <c r="Y17" s="58">
        <f>SUM(MTN!Y17,AIRTEL!Y17)</f>
        <v>0</v>
      </c>
      <c r="Z17" s="58">
        <f>SUM(MTN!Z17,AIRTEL!Z17)</f>
        <v>0</v>
      </c>
      <c r="AA17" s="58">
        <f>SUM(MTN!AA17,AIRTEL!AA17)</f>
        <v>0</v>
      </c>
      <c r="AB17" s="58">
        <f>SUM(MTN!AB17,AIRTEL!AB17)</f>
        <v>0</v>
      </c>
      <c r="AC17" s="58">
        <f>SUM(MTN!AC17,AIRTEL!AC17)</f>
        <v>0</v>
      </c>
      <c r="AD17" s="58">
        <f>SUM(MTN!AD17,AIRTEL!AD17)</f>
        <v>0</v>
      </c>
      <c r="AE17" s="58">
        <f>SUM(MTN!AE17,AIRTEL!AE17)</f>
        <v>0</v>
      </c>
      <c r="AF17" s="58">
        <f>SUM(MTN!AF17,AIRTEL!AF17)</f>
        <v>0</v>
      </c>
      <c r="AG17" s="58">
        <f>SUM(MTN!AG17,AIRTEL!AG17)</f>
        <v>0</v>
      </c>
      <c r="AH17" s="58">
        <f>SUM(MTN!AH17,AIRTEL!AH17)</f>
        <v>0</v>
      </c>
      <c r="AI17" s="58">
        <f>SUM(MTN!AI17,AIRTEL!AI17)</f>
        <v>0</v>
      </c>
      <c r="AJ17" s="58">
        <f>SUM(MTN!AJ17,AIRTEL!AJ17)</f>
        <v>0</v>
      </c>
      <c r="AK17" s="58">
        <f>SUM(MTN!AK17,AIRTEL!AK17)</f>
        <v>0</v>
      </c>
      <c r="AL17" s="58">
        <f>SUM(MTN!AL17,AIRTEL!AL17)</f>
        <v>0</v>
      </c>
    </row>
    <row r="18" spans="2:38" ht="16.5" thickTop="1" thickBot="1" x14ac:dyDescent="0.3">
      <c r="B18" s="18" t="s">
        <v>100</v>
      </c>
      <c r="C18" s="58">
        <f>SUM(MTN!C18,AIRTEL!C18)</f>
        <v>0</v>
      </c>
      <c r="D18" s="58">
        <f>SUM(MTN!D18,AIRTEL!D18)</f>
        <v>0</v>
      </c>
      <c r="E18" s="58">
        <f>SUM(MTN!E18,AIRTEL!E18)</f>
        <v>0</v>
      </c>
      <c r="F18" s="58">
        <f>SUM(MTN!F18,AIRTEL!F18)</f>
        <v>0</v>
      </c>
      <c r="G18" s="58">
        <f>SUM(MTN!G18,AIRTEL!G18)</f>
        <v>0</v>
      </c>
      <c r="H18" s="58">
        <f>SUM(MTN!H18,AIRTEL!H18)</f>
        <v>0</v>
      </c>
      <c r="I18" s="58">
        <f>SUM(MTN!I18,AIRTEL!I18)</f>
        <v>0</v>
      </c>
      <c r="J18" s="58">
        <f>SUM(MTN!J18,AIRTEL!J18)</f>
        <v>0</v>
      </c>
      <c r="K18" s="58">
        <f>SUM(MTN!K18,AIRTEL!K18)</f>
        <v>0</v>
      </c>
      <c r="L18" s="58">
        <f>SUM(MTN!L18,AIRTEL!L18)</f>
        <v>0</v>
      </c>
      <c r="M18" s="58">
        <f>SUM(MTN!M18,AIRTEL!M18)</f>
        <v>0</v>
      </c>
      <c r="N18" s="58">
        <f>SUM(MTN!N18,AIRTEL!N18)</f>
        <v>0</v>
      </c>
      <c r="O18" s="58">
        <f>SUM(MTN!O18,AIRTEL!O18)</f>
        <v>0</v>
      </c>
      <c r="P18" s="58">
        <f>SUM(MTN!P18,AIRTEL!P18)</f>
        <v>0</v>
      </c>
      <c r="Q18" s="58">
        <f>SUM(MTN!Q18,AIRTEL!Q18)</f>
        <v>0</v>
      </c>
      <c r="R18" s="58">
        <f>SUM(MTN!R18,AIRTEL!R18)</f>
        <v>0</v>
      </c>
      <c r="S18" s="58">
        <f>SUM(MTN!S18,AIRTEL!S18)</f>
        <v>0</v>
      </c>
      <c r="T18" s="58">
        <f>SUM(MTN!T18,AIRTEL!T18)</f>
        <v>0</v>
      </c>
      <c r="U18" s="58">
        <f>SUM(MTN!U18,AIRTEL!U18)</f>
        <v>0</v>
      </c>
      <c r="V18" s="58">
        <f>SUM(MTN!V18,AIRTEL!V18)</f>
        <v>0</v>
      </c>
      <c r="W18" s="58">
        <f>SUM(MTN!W18,AIRTEL!W18)</f>
        <v>2552.1820000000002</v>
      </c>
      <c r="X18" s="58">
        <f>SUM(MTN!X18,AIRTEL!X18)</f>
        <v>3079.2739999999999</v>
      </c>
      <c r="Y18" s="58">
        <f>SUM(MTN!Y18,AIRTEL!Y18)</f>
        <v>3522.8959999999997</v>
      </c>
      <c r="Z18" s="58">
        <f>SUM(MTN!Z18,AIRTEL!Z18)</f>
        <v>4920.6479999999992</v>
      </c>
      <c r="AA18" s="58">
        <f>SUM(MTN!AA18,AIRTEL!AA18)</f>
        <v>5417.7330000000002</v>
      </c>
      <c r="AB18" s="58">
        <f>SUM(MTN!AB18,AIRTEL!AB18)</f>
        <v>5555.9089999999997</v>
      </c>
      <c r="AC18" s="58">
        <f>SUM(MTN!AC18,AIRTEL!AC18)</f>
        <v>6916.2359999999999</v>
      </c>
      <c r="AD18" s="58">
        <f>SUM(MTN!AD18,AIRTEL!AD18)</f>
        <v>7223.4809999999998</v>
      </c>
      <c r="AE18" s="58">
        <f>SUM(MTN!AE18,AIRTEL!AE18)</f>
        <v>8164.5460000000003</v>
      </c>
      <c r="AF18" s="58">
        <f>SUM(MTN!AF18,AIRTEL!AF18)</f>
        <v>0</v>
      </c>
      <c r="AG18" s="58">
        <f>SUM(MTN!AG18,AIRTEL!AG18)</f>
        <v>0</v>
      </c>
      <c r="AH18" s="58">
        <f>SUM(MTN!AH18,AIRTEL!AH18)</f>
        <v>0</v>
      </c>
      <c r="AI18" s="58">
        <f>SUM(MTN!AI18,AIRTEL!AI18)</f>
        <v>0</v>
      </c>
      <c r="AJ18" s="58">
        <f>SUM(MTN!AJ18,AIRTEL!AJ18)</f>
        <v>0</v>
      </c>
      <c r="AK18" s="58">
        <f>SUM(MTN!AK18,AIRTEL!AK18)</f>
        <v>0</v>
      </c>
      <c r="AL18" s="58">
        <f>SUM(MTN!AL18,AIRTEL!AL18)</f>
        <v>0</v>
      </c>
    </row>
    <row r="19" spans="2:38" ht="16.5" thickTop="1" thickBot="1" x14ac:dyDescent="0.3">
      <c r="B19" s="18" t="s">
        <v>101</v>
      </c>
      <c r="C19" s="58">
        <f>SUM(MTN!C19,AIRTEL!C19)</f>
        <v>0</v>
      </c>
      <c r="D19" s="58">
        <f>SUM(MTN!D19,AIRTEL!D19)</f>
        <v>0</v>
      </c>
      <c r="E19" s="58">
        <f>SUM(MTN!E19,AIRTEL!E19)</f>
        <v>0</v>
      </c>
      <c r="F19" s="58">
        <f>SUM(MTN!F19,AIRTEL!F19)</f>
        <v>0</v>
      </c>
      <c r="G19" s="58">
        <f>SUM(MTN!G19,AIRTEL!G19)</f>
        <v>0</v>
      </c>
      <c r="H19" s="58">
        <f>SUM(MTN!H19,AIRTEL!H19)</f>
        <v>0</v>
      </c>
      <c r="I19" s="58">
        <f>SUM(MTN!I19,AIRTEL!I19)</f>
        <v>0</v>
      </c>
      <c r="J19" s="58">
        <f>SUM(MTN!J19,AIRTEL!J19)</f>
        <v>0</v>
      </c>
      <c r="K19" s="58">
        <f>SUM(MTN!K19,AIRTEL!K19)</f>
        <v>0</v>
      </c>
      <c r="L19" s="58">
        <f>SUM(MTN!L19,AIRTEL!L19)</f>
        <v>0</v>
      </c>
      <c r="M19" s="58">
        <f>SUM(MTN!M19,AIRTEL!M19)</f>
        <v>0</v>
      </c>
      <c r="N19" s="58">
        <f>SUM(MTN!N19,AIRTEL!N19)</f>
        <v>0</v>
      </c>
      <c r="O19" s="58">
        <f>SUM(MTN!O19,AIRTEL!O19)</f>
        <v>0</v>
      </c>
      <c r="P19" s="58">
        <f>SUM(MTN!P19,AIRTEL!P19)</f>
        <v>0</v>
      </c>
      <c r="Q19" s="58">
        <f>SUM(MTN!Q19,AIRTEL!Q19)</f>
        <v>0</v>
      </c>
      <c r="R19" s="58">
        <f>SUM(MTN!R19,AIRTEL!R19)</f>
        <v>0</v>
      </c>
      <c r="S19" s="58">
        <f>SUM(MTN!S19,AIRTEL!S19)</f>
        <v>0</v>
      </c>
      <c r="T19" s="58">
        <f>SUM(MTN!T19,AIRTEL!T19)</f>
        <v>0</v>
      </c>
      <c r="U19" s="58">
        <f>SUM(MTN!U19,AIRTEL!U19)</f>
        <v>0</v>
      </c>
      <c r="V19" s="58">
        <f>SUM(MTN!V19,AIRTEL!V19)</f>
        <v>0</v>
      </c>
      <c r="W19" s="58">
        <f>SUM(MTN!W19,AIRTEL!W19)</f>
        <v>3107.7809999999999</v>
      </c>
      <c r="X19" s="58">
        <f>SUM(MTN!X19,AIRTEL!X19)</f>
        <v>3051.0029100000002</v>
      </c>
      <c r="Y19" s="58">
        <f>SUM(MTN!Y19,AIRTEL!Y19)</f>
        <v>4116.3959999999997</v>
      </c>
      <c r="Z19" s="58">
        <f>SUM(MTN!Z19,AIRTEL!Z19)</f>
        <v>5628.1769999999997</v>
      </c>
      <c r="AA19" s="58">
        <f>SUM(MTN!AA19,AIRTEL!AA19)</f>
        <v>6079.8609999999999</v>
      </c>
      <c r="AB19" s="58">
        <f>SUM(MTN!AB19,AIRTEL!AB19)</f>
        <v>6216.3270000000002</v>
      </c>
      <c r="AC19" s="58">
        <f>SUM(MTN!AC19,AIRTEL!AC19)</f>
        <v>7729.6549999999997</v>
      </c>
      <c r="AD19" s="58">
        <f>SUM(MTN!AD19,AIRTEL!AD19)</f>
        <v>8102.6620000000003</v>
      </c>
      <c r="AE19" s="58">
        <f>SUM(MTN!AE19,AIRTEL!AE19)</f>
        <v>9161.7430000000004</v>
      </c>
      <c r="AF19" s="58">
        <f>SUM(MTN!AF19,AIRTEL!AF19)</f>
        <v>0</v>
      </c>
      <c r="AG19" s="58">
        <f>SUM(MTN!AG19,AIRTEL!AG19)</f>
        <v>0</v>
      </c>
      <c r="AH19" s="58">
        <f>SUM(MTN!AH19,AIRTEL!AH19)</f>
        <v>0</v>
      </c>
      <c r="AI19" s="58">
        <f>SUM(MTN!AI19,AIRTEL!AI19)</f>
        <v>0</v>
      </c>
      <c r="AJ19" s="58">
        <f>SUM(MTN!AJ19,AIRTEL!AJ19)</f>
        <v>0</v>
      </c>
      <c r="AK19" s="58">
        <f>SUM(MTN!AK19,AIRTEL!AK19)</f>
        <v>0</v>
      </c>
      <c r="AL19" s="58">
        <f>SUM(MTN!AL19,AIRTEL!AL19)</f>
        <v>0</v>
      </c>
    </row>
    <row r="20" spans="2:38" ht="16.5" thickTop="1" thickBot="1" x14ac:dyDescent="0.3">
      <c r="B20" s="18" t="s">
        <v>102</v>
      </c>
      <c r="C20" s="58">
        <f>SUM(MTN!C20,AIRTEL!C20)</f>
        <v>0</v>
      </c>
      <c r="D20" s="58">
        <f>SUM(MTN!D20,AIRTEL!D20)</f>
        <v>0</v>
      </c>
      <c r="E20" s="58">
        <f>SUM(MTN!E20,AIRTEL!E20)</f>
        <v>0</v>
      </c>
      <c r="F20" s="58">
        <f>SUM(MTN!F20,AIRTEL!F20)</f>
        <v>0</v>
      </c>
      <c r="G20" s="58">
        <f>SUM(MTN!G20,AIRTEL!G20)</f>
        <v>0</v>
      </c>
      <c r="H20" s="58">
        <f>SUM(MTN!H20,AIRTEL!H20)</f>
        <v>0</v>
      </c>
      <c r="I20" s="58">
        <f>SUM(MTN!I20,AIRTEL!I20)</f>
        <v>0</v>
      </c>
      <c r="J20" s="58">
        <f>SUM(MTN!J20,AIRTEL!J20)</f>
        <v>0</v>
      </c>
      <c r="K20" s="58">
        <f>SUM(MTN!K20,AIRTEL!K20)</f>
        <v>0</v>
      </c>
      <c r="L20" s="58">
        <f>SUM(MTN!L20,AIRTEL!L20)</f>
        <v>0</v>
      </c>
      <c r="M20" s="58">
        <f>SUM(MTN!M20,AIRTEL!M20)</f>
        <v>0</v>
      </c>
      <c r="N20" s="58">
        <f>SUM(MTN!N20,AIRTEL!N20)</f>
        <v>0</v>
      </c>
      <c r="O20" s="58">
        <f>SUM(MTN!O20,AIRTEL!O20)</f>
        <v>0</v>
      </c>
      <c r="P20" s="58">
        <f>SUM(MTN!P20,AIRTEL!P20)</f>
        <v>0</v>
      </c>
      <c r="Q20" s="58">
        <f>SUM(MTN!Q20,AIRTEL!Q20)</f>
        <v>0</v>
      </c>
      <c r="R20" s="58">
        <f>SUM(MTN!R20,AIRTEL!R20)</f>
        <v>0</v>
      </c>
      <c r="S20" s="58">
        <f>SUM(MTN!S20,AIRTEL!S20)</f>
        <v>0</v>
      </c>
      <c r="T20" s="58">
        <f>SUM(MTN!T20,AIRTEL!T20)</f>
        <v>0</v>
      </c>
      <c r="U20" s="58">
        <f>SUM(MTN!U20,AIRTEL!U20)</f>
        <v>0</v>
      </c>
      <c r="V20" s="58">
        <f>SUM(MTN!V20,AIRTEL!V20)</f>
        <v>0</v>
      </c>
      <c r="W20" s="58">
        <f>SUM(MTN!W20,AIRTEL!W20)</f>
        <v>2.9000000000000001E-2</v>
      </c>
      <c r="X20" s="58">
        <f>SUM(MTN!X20,AIRTEL!X20)</f>
        <v>3.2000000000000001E-2</v>
      </c>
      <c r="Y20" s="58">
        <f>SUM(MTN!Y20,AIRTEL!Y20)</f>
        <v>2.3E-2</v>
      </c>
      <c r="Z20" s="58">
        <f>SUM(MTN!Z20,AIRTEL!Z20)</f>
        <v>3.7999999999999999E-2</v>
      </c>
      <c r="AA20" s="58">
        <f>SUM(MTN!AA20,AIRTEL!AA20)</f>
        <v>1.4999999999999999E-2</v>
      </c>
      <c r="AB20" s="58">
        <f>SUM(MTN!AB20,AIRTEL!AB20)</f>
        <v>1.2E-2</v>
      </c>
      <c r="AC20" s="58">
        <f>SUM(MTN!AC20,AIRTEL!AC20)</f>
        <v>8.0000000000000002E-3</v>
      </c>
      <c r="AD20" s="58">
        <f>SUM(MTN!AD20,AIRTEL!AD20)</f>
        <v>2.1000000000000001E-2</v>
      </c>
      <c r="AE20" s="58">
        <f>SUM(MTN!AE20,AIRTEL!AE20)</f>
        <v>1.2999999999999999E-2</v>
      </c>
      <c r="AF20" s="58">
        <f>SUM(MTN!AF20,AIRTEL!AF20)</f>
        <v>0</v>
      </c>
      <c r="AG20" s="58">
        <f>SUM(MTN!AG20,AIRTEL!AG20)</f>
        <v>0</v>
      </c>
      <c r="AH20" s="58">
        <f>SUM(MTN!AH20,AIRTEL!AH20)</f>
        <v>0</v>
      </c>
      <c r="AI20" s="58">
        <f>SUM(MTN!AI20,AIRTEL!AI20)</f>
        <v>0</v>
      </c>
      <c r="AJ20" s="58">
        <f>SUM(MTN!AJ20,AIRTEL!AJ20)</f>
        <v>0</v>
      </c>
      <c r="AK20" s="58">
        <f>SUM(MTN!AK20,AIRTEL!AK20)</f>
        <v>0</v>
      </c>
      <c r="AL20" s="58">
        <f>SUM(MTN!AL20,AIRTEL!AL20)</f>
        <v>0</v>
      </c>
    </row>
    <row r="21" spans="2:38" ht="16.5" thickTop="1" thickBot="1" x14ac:dyDescent="0.3">
      <c r="B21" s="18" t="s">
        <v>103</v>
      </c>
      <c r="C21" s="58">
        <f>SUM(MTN!C21,AIRTEL!C21)</f>
        <v>0</v>
      </c>
      <c r="D21" s="58">
        <f>SUM(MTN!D21,AIRTEL!D21)</f>
        <v>0</v>
      </c>
      <c r="E21" s="58">
        <f>SUM(MTN!E21,AIRTEL!E21)</f>
        <v>0</v>
      </c>
      <c r="F21" s="58">
        <f>SUM(MTN!F21,AIRTEL!F21)</f>
        <v>0</v>
      </c>
      <c r="G21" s="58">
        <f>SUM(MTN!G21,AIRTEL!G21)</f>
        <v>0</v>
      </c>
      <c r="H21" s="58">
        <f>SUM(MTN!H21,AIRTEL!H21)</f>
        <v>0</v>
      </c>
      <c r="I21" s="58">
        <f>SUM(MTN!I21,AIRTEL!I21)</f>
        <v>0</v>
      </c>
      <c r="J21" s="58">
        <f>SUM(MTN!J21,AIRTEL!J21)</f>
        <v>0</v>
      </c>
      <c r="K21" s="58">
        <f>SUM(MTN!K21,AIRTEL!K21)</f>
        <v>0</v>
      </c>
      <c r="L21" s="58">
        <f>SUM(MTN!L21,AIRTEL!L21)</f>
        <v>0</v>
      </c>
      <c r="M21" s="58">
        <f>SUM(MTN!M21,AIRTEL!M21)</f>
        <v>0</v>
      </c>
      <c r="N21" s="58">
        <f>SUM(MTN!N21,AIRTEL!N21)</f>
        <v>0</v>
      </c>
      <c r="O21" s="58">
        <f>SUM(MTN!O21,AIRTEL!O21)</f>
        <v>0</v>
      </c>
      <c r="P21" s="58">
        <f>SUM(MTN!P21,AIRTEL!P21)</f>
        <v>0</v>
      </c>
      <c r="Q21" s="58">
        <f>SUM(MTN!Q21,AIRTEL!Q21)</f>
        <v>0</v>
      </c>
      <c r="R21" s="58">
        <f>SUM(MTN!R21,AIRTEL!R21)</f>
        <v>0</v>
      </c>
      <c r="S21" s="58">
        <f>SUM(MTN!S21,AIRTEL!S21)</f>
        <v>0</v>
      </c>
      <c r="T21" s="58">
        <f>SUM(MTN!T21,AIRTEL!T21)</f>
        <v>0</v>
      </c>
      <c r="U21" s="58">
        <f>SUM(MTN!U21,AIRTEL!U21)</f>
        <v>0</v>
      </c>
      <c r="V21" s="58">
        <f>SUM(MTN!V21,AIRTEL!V21)</f>
        <v>0</v>
      </c>
      <c r="W21" s="58">
        <f>SUM(MTN!W21,AIRTEL!W21)</f>
        <v>0.59699999999999998</v>
      </c>
      <c r="X21" s="58">
        <f>SUM(MTN!X21,AIRTEL!X21)</f>
        <v>1.351</v>
      </c>
      <c r="Y21" s="58">
        <f>SUM(MTN!Y21,AIRTEL!Y21)</f>
        <v>1.7290000000000001</v>
      </c>
      <c r="Z21" s="58">
        <f>SUM(MTN!Z21,AIRTEL!Z21)</f>
        <v>0.69199999999999995</v>
      </c>
      <c r="AA21" s="58">
        <f>SUM(MTN!AA21,AIRTEL!AA21)</f>
        <v>0.88</v>
      </c>
      <c r="AB21" s="58">
        <f>SUM(MTN!AB21,AIRTEL!AB21)</f>
        <v>0.126</v>
      </c>
      <c r="AC21" s="58">
        <f>SUM(MTN!AC21,AIRTEL!AC21)</f>
        <v>0.26600000000000001</v>
      </c>
      <c r="AD21" s="58">
        <f>SUM(MTN!AD21,AIRTEL!AD21)</f>
        <v>0.33</v>
      </c>
      <c r="AE21" s="58">
        <f>SUM(MTN!AE21,AIRTEL!AE21)</f>
        <v>0.32300000000000001</v>
      </c>
      <c r="AF21" s="58">
        <f>SUM(MTN!AF21,AIRTEL!AF21)</f>
        <v>0</v>
      </c>
      <c r="AG21" s="58">
        <f>SUM(MTN!AG21,AIRTEL!AG21)</f>
        <v>0</v>
      </c>
      <c r="AH21" s="58">
        <f>SUM(MTN!AH21,AIRTEL!AH21)</f>
        <v>0</v>
      </c>
      <c r="AI21" s="58">
        <f>SUM(MTN!AI21,AIRTEL!AI21)</f>
        <v>0</v>
      </c>
      <c r="AJ21" s="58">
        <f>SUM(MTN!AJ21,AIRTEL!AJ21)</f>
        <v>0</v>
      </c>
      <c r="AK21" s="58">
        <f>SUM(MTN!AK21,AIRTEL!AK21)</f>
        <v>0</v>
      </c>
      <c r="AL21" s="58">
        <f>SUM(MTN!AL21,AIRTEL!AL21)</f>
        <v>0</v>
      </c>
    </row>
    <row r="22" spans="2:38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2:38" s="45" customFormat="1" x14ac:dyDescent="0.25">
      <c r="B23" s="61" t="s">
        <v>18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2:38" s="45" customFormat="1" x14ac:dyDescent="0.25">
      <c r="B24" s="10" t="s">
        <v>19</v>
      </c>
      <c r="C24" s="62">
        <f>IF(ISERROR(C14/C$11),0,C14/C$11)</f>
        <v>0</v>
      </c>
      <c r="D24" s="62">
        <f>IF(ISERROR(D14/D$11),0,D14/D$11)</f>
        <v>0</v>
      </c>
      <c r="E24" s="62">
        <f t="shared" ref="E24:AL31" si="4">IF(ISERROR(E14/E$11),0,E14/E$11)</f>
        <v>0</v>
      </c>
      <c r="F24" s="62">
        <f t="shared" si="4"/>
        <v>0</v>
      </c>
      <c r="G24" s="62">
        <f t="shared" si="4"/>
        <v>0</v>
      </c>
      <c r="H24" s="62">
        <f t="shared" si="4"/>
        <v>0</v>
      </c>
      <c r="I24" s="62">
        <f t="shared" si="4"/>
        <v>0</v>
      </c>
      <c r="J24" s="62">
        <f t="shared" si="4"/>
        <v>0</v>
      </c>
      <c r="K24" s="62">
        <f t="shared" si="4"/>
        <v>0</v>
      </c>
      <c r="L24" s="62">
        <f t="shared" si="4"/>
        <v>0</v>
      </c>
      <c r="M24" s="62">
        <f t="shared" si="4"/>
        <v>0</v>
      </c>
      <c r="N24" s="62">
        <f t="shared" si="4"/>
        <v>0</v>
      </c>
      <c r="O24" s="62">
        <f t="shared" si="4"/>
        <v>0</v>
      </c>
      <c r="P24" s="62">
        <f t="shared" si="4"/>
        <v>0</v>
      </c>
      <c r="Q24" s="62">
        <f t="shared" si="4"/>
        <v>0</v>
      </c>
      <c r="R24" s="62">
        <f t="shared" si="4"/>
        <v>0</v>
      </c>
      <c r="S24" s="62">
        <f t="shared" si="4"/>
        <v>0</v>
      </c>
      <c r="T24" s="62">
        <f t="shared" si="4"/>
        <v>0</v>
      </c>
      <c r="U24" s="62">
        <f t="shared" si="4"/>
        <v>0</v>
      </c>
      <c r="V24" s="62">
        <f t="shared" si="4"/>
        <v>0</v>
      </c>
      <c r="W24" s="62">
        <f t="shared" si="4"/>
        <v>0.1561804764428929</v>
      </c>
      <c r="X24" s="62">
        <f t="shared" si="4"/>
        <v>0.16821592371001012</v>
      </c>
      <c r="Y24" s="62">
        <f t="shared" si="4"/>
        <v>0.15721364891497397</v>
      </c>
      <c r="Z24" s="62">
        <f t="shared" si="4"/>
        <v>0.15793207423225877</v>
      </c>
      <c r="AA24" s="62">
        <f t="shared" si="4"/>
        <v>0.14818785946371882</v>
      </c>
      <c r="AB24" s="62">
        <f t="shared" si="4"/>
        <v>0.15777547090652869</v>
      </c>
      <c r="AC24" s="62">
        <f t="shared" si="4"/>
        <v>0.15897298561915058</v>
      </c>
      <c r="AD24" s="62">
        <f t="shared" si="4"/>
        <v>0.16443828916205119</v>
      </c>
      <c r="AE24" s="62">
        <f t="shared" si="4"/>
        <v>0.16385393642863144</v>
      </c>
      <c r="AF24" s="62">
        <f t="shared" si="4"/>
        <v>0</v>
      </c>
      <c r="AG24" s="62">
        <f t="shared" si="4"/>
        <v>0</v>
      </c>
      <c r="AH24" s="62">
        <f t="shared" si="4"/>
        <v>0</v>
      </c>
      <c r="AI24" s="62">
        <f t="shared" si="4"/>
        <v>0</v>
      </c>
      <c r="AJ24" s="62">
        <f t="shared" si="4"/>
        <v>0</v>
      </c>
      <c r="AK24" s="62">
        <f t="shared" si="4"/>
        <v>0</v>
      </c>
      <c r="AL24" s="62">
        <f t="shared" si="4"/>
        <v>0</v>
      </c>
    </row>
    <row r="25" spans="2:38" s="45" customFormat="1" x14ac:dyDescent="0.25">
      <c r="B25" s="10" t="s">
        <v>20</v>
      </c>
      <c r="C25" s="62">
        <f t="shared" ref="C25:D31" si="5">IF(ISERROR(C15/C$11),0,C15/C$11)</f>
        <v>0</v>
      </c>
      <c r="D25" s="62">
        <f t="shared" si="5"/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  <c r="K25" s="62">
        <f t="shared" si="4"/>
        <v>0</v>
      </c>
      <c r="L25" s="62">
        <f t="shared" si="4"/>
        <v>0</v>
      </c>
      <c r="M25" s="62">
        <f t="shared" si="4"/>
        <v>0</v>
      </c>
      <c r="N25" s="62">
        <f t="shared" si="4"/>
        <v>0</v>
      </c>
      <c r="O25" s="62">
        <f t="shared" si="4"/>
        <v>0</v>
      </c>
      <c r="P25" s="62">
        <f t="shared" si="4"/>
        <v>0</v>
      </c>
      <c r="Q25" s="62">
        <f t="shared" si="4"/>
        <v>0</v>
      </c>
      <c r="R25" s="62">
        <f t="shared" si="4"/>
        <v>0</v>
      </c>
      <c r="S25" s="62">
        <f t="shared" si="4"/>
        <v>0</v>
      </c>
      <c r="T25" s="62">
        <f t="shared" si="4"/>
        <v>0</v>
      </c>
      <c r="U25" s="62">
        <f t="shared" si="4"/>
        <v>0</v>
      </c>
      <c r="V25" s="62">
        <f t="shared" si="4"/>
        <v>0</v>
      </c>
      <c r="W25" s="62">
        <f t="shared" si="4"/>
        <v>0.1087367957101982</v>
      </c>
      <c r="X25" s="62">
        <f t="shared" si="4"/>
        <v>0.12730454695596988</v>
      </c>
      <c r="Y25" s="62">
        <f t="shared" si="4"/>
        <v>0.12855390859584509</v>
      </c>
      <c r="Z25" s="62">
        <f t="shared" si="4"/>
        <v>0.13347069703638373</v>
      </c>
      <c r="AA25" s="62">
        <f t="shared" si="4"/>
        <v>0.14088287688412832</v>
      </c>
      <c r="AB25" s="62">
        <f t="shared" si="4"/>
        <v>0.14952285416151206</v>
      </c>
      <c r="AC25" s="62">
        <f t="shared" si="4"/>
        <v>0.15344521115433438</v>
      </c>
      <c r="AD25" s="62">
        <f t="shared" si="4"/>
        <v>0.16038312034430124</v>
      </c>
      <c r="AE25" s="62">
        <f t="shared" si="4"/>
        <v>0.16139500877326154</v>
      </c>
      <c r="AF25" s="62">
        <f t="shared" si="4"/>
        <v>0</v>
      </c>
      <c r="AG25" s="62">
        <f t="shared" si="4"/>
        <v>0</v>
      </c>
      <c r="AH25" s="62">
        <f t="shared" si="4"/>
        <v>0</v>
      </c>
      <c r="AI25" s="62">
        <f t="shared" si="4"/>
        <v>0</v>
      </c>
      <c r="AJ25" s="62">
        <f t="shared" si="4"/>
        <v>0</v>
      </c>
      <c r="AK25" s="62">
        <f t="shared" si="4"/>
        <v>0</v>
      </c>
      <c r="AL25" s="62">
        <f t="shared" si="4"/>
        <v>0</v>
      </c>
    </row>
    <row r="26" spans="2:38" s="45" customFormat="1" x14ac:dyDescent="0.25">
      <c r="B26" s="11" t="s">
        <v>21</v>
      </c>
      <c r="C26" s="62">
        <f t="shared" si="5"/>
        <v>0</v>
      </c>
      <c r="D26" s="62">
        <f t="shared" si="5"/>
        <v>0</v>
      </c>
      <c r="E26" s="62">
        <f t="shared" si="4"/>
        <v>0</v>
      </c>
      <c r="F26" s="62">
        <f t="shared" si="4"/>
        <v>0</v>
      </c>
      <c r="G26" s="62">
        <f t="shared" si="4"/>
        <v>0</v>
      </c>
      <c r="H26" s="62">
        <f t="shared" si="4"/>
        <v>0</v>
      </c>
      <c r="I26" s="62">
        <f t="shared" si="4"/>
        <v>0</v>
      </c>
      <c r="J26" s="62">
        <f t="shared" si="4"/>
        <v>0</v>
      </c>
      <c r="K26" s="62">
        <f t="shared" si="4"/>
        <v>0</v>
      </c>
      <c r="L26" s="62">
        <f t="shared" si="4"/>
        <v>0</v>
      </c>
      <c r="M26" s="62">
        <f t="shared" si="4"/>
        <v>0</v>
      </c>
      <c r="N26" s="62">
        <f t="shared" si="4"/>
        <v>0</v>
      </c>
      <c r="O26" s="62">
        <f t="shared" si="4"/>
        <v>0</v>
      </c>
      <c r="P26" s="62">
        <f t="shared" si="4"/>
        <v>0</v>
      </c>
      <c r="Q26" s="62">
        <f t="shared" si="4"/>
        <v>0</v>
      </c>
      <c r="R26" s="62">
        <f t="shared" si="4"/>
        <v>0</v>
      </c>
      <c r="S26" s="62">
        <f t="shared" si="4"/>
        <v>0</v>
      </c>
      <c r="T26" s="62">
        <f t="shared" si="4"/>
        <v>0</v>
      </c>
      <c r="U26" s="62">
        <f t="shared" si="4"/>
        <v>0</v>
      </c>
      <c r="V26" s="62">
        <f t="shared" si="4"/>
        <v>0</v>
      </c>
      <c r="W26" s="62">
        <f t="shared" si="4"/>
        <v>4.4351209459743073E-2</v>
      </c>
      <c r="X26" s="62">
        <f t="shared" si="4"/>
        <v>4.8941732523048093E-2</v>
      </c>
      <c r="Y26" s="62">
        <f t="shared" si="4"/>
        <v>4.740234913786897E-2</v>
      </c>
      <c r="Z26" s="62">
        <f t="shared" si="4"/>
        <v>5.3832209603654341E-2</v>
      </c>
      <c r="AA26" s="62">
        <f t="shared" si="4"/>
        <v>5.3501471716855861E-2</v>
      </c>
      <c r="AB26" s="62">
        <f t="shared" si="4"/>
        <v>5.9499187813982501E-2</v>
      </c>
      <c r="AC26" s="62">
        <f t="shared" si="4"/>
        <v>6.081519053580238E-2</v>
      </c>
      <c r="AD26" s="62">
        <f t="shared" si="4"/>
        <v>6.2323033965082833E-2</v>
      </c>
      <c r="AE26" s="62">
        <f t="shared" si="4"/>
        <v>6.3147469051083926E-2</v>
      </c>
      <c r="AF26" s="62">
        <f t="shared" si="4"/>
        <v>0</v>
      </c>
      <c r="AG26" s="62">
        <f t="shared" si="4"/>
        <v>0</v>
      </c>
      <c r="AH26" s="62">
        <f t="shared" si="4"/>
        <v>0</v>
      </c>
      <c r="AI26" s="62">
        <f t="shared" si="4"/>
        <v>0</v>
      </c>
      <c r="AJ26" s="62">
        <f t="shared" si="4"/>
        <v>0</v>
      </c>
      <c r="AK26" s="62">
        <f t="shared" si="4"/>
        <v>0</v>
      </c>
      <c r="AL26" s="62">
        <f t="shared" si="4"/>
        <v>0</v>
      </c>
    </row>
    <row r="27" spans="2:38" s="45" customFormat="1" x14ac:dyDescent="0.25">
      <c r="B27" s="18" t="s">
        <v>22</v>
      </c>
      <c r="C27" s="62">
        <f t="shared" si="5"/>
        <v>0</v>
      </c>
      <c r="D27" s="62">
        <f t="shared" si="5"/>
        <v>0</v>
      </c>
      <c r="E27" s="62">
        <f t="shared" si="4"/>
        <v>0</v>
      </c>
      <c r="F27" s="62">
        <f t="shared" si="4"/>
        <v>0</v>
      </c>
      <c r="G27" s="62">
        <f t="shared" si="4"/>
        <v>0</v>
      </c>
      <c r="H27" s="62">
        <f t="shared" si="4"/>
        <v>0</v>
      </c>
      <c r="I27" s="62">
        <f t="shared" si="4"/>
        <v>0</v>
      </c>
      <c r="J27" s="62">
        <f t="shared" si="4"/>
        <v>0</v>
      </c>
      <c r="K27" s="62">
        <f t="shared" si="4"/>
        <v>0</v>
      </c>
      <c r="L27" s="62">
        <f t="shared" si="4"/>
        <v>0</v>
      </c>
      <c r="M27" s="62">
        <f t="shared" si="4"/>
        <v>0</v>
      </c>
      <c r="N27" s="62">
        <f t="shared" si="4"/>
        <v>0</v>
      </c>
      <c r="O27" s="62">
        <f t="shared" si="4"/>
        <v>0</v>
      </c>
      <c r="P27" s="62">
        <f t="shared" si="4"/>
        <v>0</v>
      </c>
      <c r="Q27" s="62">
        <f t="shared" si="4"/>
        <v>0</v>
      </c>
      <c r="R27" s="62">
        <f t="shared" si="4"/>
        <v>0</v>
      </c>
      <c r="S27" s="62">
        <f t="shared" si="4"/>
        <v>0</v>
      </c>
      <c r="T27" s="62">
        <f t="shared" si="4"/>
        <v>0</v>
      </c>
      <c r="U27" s="62">
        <f t="shared" si="4"/>
        <v>0</v>
      </c>
      <c r="V27" s="62">
        <f t="shared" si="4"/>
        <v>0</v>
      </c>
      <c r="W27" s="62">
        <f t="shared" si="4"/>
        <v>0</v>
      </c>
      <c r="X27" s="62">
        <f t="shared" si="4"/>
        <v>0</v>
      </c>
      <c r="Y27" s="62">
        <f t="shared" si="4"/>
        <v>0</v>
      </c>
      <c r="Z27" s="62">
        <f t="shared" si="4"/>
        <v>0</v>
      </c>
      <c r="AA27" s="62">
        <f t="shared" si="4"/>
        <v>0</v>
      </c>
      <c r="AB27" s="62">
        <f t="shared" si="4"/>
        <v>0</v>
      </c>
      <c r="AC27" s="62">
        <f t="shared" si="4"/>
        <v>0</v>
      </c>
      <c r="AD27" s="62">
        <f t="shared" si="4"/>
        <v>0</v>
      </c>
      <c r="AE27" s="62">
        <f t="shared" si="4"/>
        <v>0</v>
      </c>
      <c r="AF27" s="62">
        <f t="shared" si="4"/>
        <v>0</v>
      </c>
      <c r="AG27" s="62">
        <f t="shared" si="4"/>
        <v>0</v>
      </c>
      <c r="AH27" s="62">
        <f t="shared" si="4"/>
        <v>0</v>
      </c>
      <c r="AI27" s="62">
        <f t="shared" si="4"/>
        <v>0</v>
      </c>
      <c r="AJ27" s="62">
        <f t="shared" si="4"/>
        <v>0</v>
      </c>
      <c r="AK27" s="62">
        <f t="shared" si="4"/>
        <v>0</v>
      </c>
      <c r="AL27" s="62">
        <f t="shared" si="4"/>
        <v>0</v>
      </c>
    </row>
    <row r="28" spans="2:38" s="45" customFormat="1" x14ac:dyDescent="0.25">
      <c r="B28" s="18" t="s">
        <v>23</v>
      </c>
      <c r="C28" s="62">
        <f t="shared" si="5"/>
        <v>0</v>
      </c>
      <c r="D28" s="62">
        <f t="shared" si="5"/>
        <v>0</v>
      </c>
      <c r="E28" s="62">
        <f t="shared" si="4"/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2">
        <f t="shared" si="4"/>
        <v>0</v>
      </c>
      <c r="L28" s="62">
        <f t="shared" si="4"/>
        <v>0</v>
      </c>
      <c r="M28" s="62">
        <f t="shared" si="4"/>
        <v>0</v>
      </c>
      <c r="N28" s="62">
        <f t="shared" si="4"/>
        <v>0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0</v>
      </c>
      <c r="S28" s="62">
        <f t="shared" si="4"/>
        <v>0</v>
      </c>
      <c r="T28" s="62">
        <f t="shared" si="4"/>
        <v>0</v>
      </c>
      <c r="U28" s="62">
        <f t="shared" si="4"/>
        <v>0</v>
      </c>
      <c r="V28" s="62">
        <f t="shared" si="4"/>
        <v>0</v>
      </c>
      <c r="W28" s="62">
        <f t="shared" si="4"/>
        <v>0.3114291724872435</v>
      </c>
      <c r="X28" s="62">
        <f t="shared" si="4"/>
        <v>0.32920620572012588</v>
      </c>
      <c r="Y28" s="62">
        <f t="shared" si="4"/>
        <v>0.30744137431311264</v>
      </c>
      <c r="Z28" s="62">
        <f t="shared" si="4"/>
        <v>0.305403230926868</v>
      </c>
      <c r="AA28" s="62">
        <f t="shared" si="4"/>
        <v>0.30975967742239802</v>
      </c>
      <c r="AB28" s="62">
        <f t="shared" si="4"/>
        <v>0.29883653008315492</v>
      </c>
      <c r="AC28" s="62">
        <f t="shared" si="4"/>
        <v>0.29597275534514073</v>
      </c>
      <c r="AD28" s="62">
        <f t="shared" si="4"/>
        <v>0.28884299751322856</v>
      </c>
      <c r="AE28" s="62">
        <f t="shared" si="4"/>
        <v>0.28819609182956946</v>
      </c>
      <c r="AF28" s="62">
        <f t="shared" si="4"/>
        <v>0</v>
      </c>
      <c r="AG28" s="62">
        <f t="shared" si="4"/>
        <v>0</v>
      </c>
      <c r="AH28" s="62">
        <f t="shared" si="4"/>
        <v>0</v>
      </c>
      <c r="AI28" s="62">
        <f t="shared" si="4"/>
        <v>0</v>
      </c>
      <c r="AJ28" s="62">
        <f t="shared" si="4"/>
        <v>0</v>
      </c>
      <c r="AK28" s="62">
        <f t="shared" si="4"/>
        <v>0</v>
      </c>
      <c r="AL28" s="62">
        <f t="shared" si="4"/>
        <v>0</v>
      </c>
    </row>
    <row r="29" spans="2:38" s="45" customFormat="1" x14ac:dyDescent="0.25">
      <c r="B29" s="18" t="s">
        <v>24</v>
      </c>
      <c r="C29" s="62">
        <f t="shared" si="5"/>
        <v>0</v>
      </c>
      <c r="D29" s="62">
        <f t="shared" si="5"/>
        <v>0</v>
      </c>
      <c r="E29" s="62">
        <f t="shared" si="4"/>
        <v>0</v>
      </c>
      <c r="F29" s="62">
        <f t="shared" si="4"/>
        <v>0</v>
      </c>
      <c r="G29" s="62">
        <f t="shared" si="4"/>
        <v>0</v>
      </c>
      <c r="H29" s="62">
        <f t="shared" si="4"/>
        <v>0</v>
      </c>
      <c r="I29" s="62">
        <f t="shared" si="4"/>
        <v>0</v>
      </c>
      <c r="J29" s="62">
        <f t="shared" si="4"/>
        <v>0</v>
      </c>
      <c r="K29" s="62">
        <f t="shared" si="4"/>
        <v>0</v>
      </c>
      <c r="L29" s="62">
        <f t="shared" si="4"/>
        <v>0</v>
      </c>
      <c r="M29" s="62">
        <f t="shared" si="4"/>
        <v>0</v>
      </c>
      <c r="N29" s="62">
        <f t="shared" si="4"/>
        <v>0</v>
      </c>
      <c r="O29" s="62">
        <f t="shared" si="4"/>
        <v>0</v>
      </c>
      <c r="P29" s="62">
        <f t="shared" si="4"/>
        <v>0</v>
      </c>
      <c r="Q29" s="62">
        <f t="shared" si="4"/>
        <v>0</v>
      </c>
      <c r="R29" s="62">
        <f t="shared" si="4"/>
        <v>0</v>
      </c>
      <c r="S29" s="62">
        <f t="shared" si="4"/>
        <v>0</v>
      </c>
      <c r="T29" s="62">
        <f t="shared" si="4"/>
        <v>0</v>
      </c>
      <c r="U29" s="62">
        <f t="shared" si="4"/>
        <v>0</v>
      </c>
      <c r="V29" s="62">
        <f t="shared" si="4"/>
        <v>0</v>
      </c>
      <c r="W29" s="62">
        <f t="shared" si="4"/>
        <v>0.37922595845499185</v>
      </c>
      <c r="X29" s="62">
        <f t="shared" si="4"/>
        <v>0.32618373410166257</v>
      </c>
      <c r="Y29" s="62">
        <f t="shared" si="4"/>
        <v>0.35923582287328371</v>
      </c>
      <c r="Z29" s="62">
        <f t="shared" si="4"/>
        <v>0.34931648027420109</v>
      </c>
      <c r="AA29" s="62">
        <f t="shared" si="4"/>
        <v>0.34761694275687233</v>
      </c>
      <c r="AB29" s="62">
        <f t="shared" si="4"/>
        <v>0.33435853440764213</v>
      </c>
      <c r="AC29" s="62">
        <f t="shared" si="4"/>
        <v>0.33078213181524513</v>
      </c>
      <c r="AD29" s="62">
        <f t="shared" si="4"/>
        <v>0.32399852369190585</v>
      </c>
      <c r="AE29" s="62">
        <f t="shared" si="4"/>
        <v>0.32339563362701551</v>
      </c>
      <c r="AF29" s="62">
        <f t="shared" si="4"/>
        <v>0</v>
      </c>
      <c r="AG29" s="62">
        <f t="shared" si="4"/>
        <v>0</v>
      </c>
      <c r="AH29" s="62">
        <f t="shared" si="4"/>
        <v>0</v>
      </c>
      <c r="AI29" s="62">
        <f t="shared" si="4"/>
        <v>0</v>
      </c>
      <c r="AJ29" s="62">
        <f t="shared" si="4"/>
        <v>0</v>
      </c>
      <c r="AK29" s="62">
        <f t="shared" si="4"/>
        <v>0</v>
      </c>
      <c r="AL29" s="62">
        <f t="shared" si="4"/>
        <v>0</v>
      </c>
    </row>
    <row r="30" spans="2:38" s="45" customFormat="1" x14ac:dyDescent="0.25">
      <c r="B30" s="18" t="s">
        <v>25</v>
      </c>
      <c r="C30" s="62">
        <f t="shared" si="5"/>
        <v>0</v>
      </c>
      <c r="D30" s="62">
        <f t="shared" si="5"/>
        <v>0</v>
      </c>
      <c r="E30" s="62">
        <f t="shared" si="4"/>
        <v>0</v>
      </c>
      <c r="F30" s="62">
        <f t="shared" si="4"/>
        <v>0</v>
      </c>
      <c r="G30" s="62">
        <f t="shared" si="4"/>
        <v>0</v>
      </c>
      <c r="H30" s="62">
        <f t="shared" si="4"/>
        <v>0</v>
      </c>
      <c r="I30" s="62">
        <f t="shared" si="4"/>
        <v>0</v>
      </c>
      <c r="J30" s="62">
        <f t="shared" si="4"/>
        <v>0</v>
      </c>
      <c r="K30" s="62">
        <f t="shared" si="4"/>
        <v>0</v>
      </c>
      <c r="L30" s="62">
        <f t="shared" si="4"/>
        <v>0</v>
      </c>
      <c r="M30" s="62">
        <f t="shared" si="4"/>
        <v>0</v>
      </c>
      <c r="N30" s="62">
        <f t="shared" si="4"/>
        <v>0</v>
      </c>
      <c r="O30" s="62">
        <f t="shared" si="4"/>
        <v>0</v>
      </c>
      <c r="P30" s="62">
        <f t="shared" si="4"/>
        <v>0</v>
      </c>
      <c r="Q30" s="62">
        <f t="shared" si="4"/>
        <v>0</v>
      </c>
      <c r="R30" s="62">
        <f t="shared" si="4"/>
        <v>0</v>
      </c>
      <c r="S30" s="62">
        <f t="shared" si="4"/>
        <v>0</v>
      </c>
      <c r="T30" s="62">
        <f t="shared" si="4"/>
        <v>0</v>
      </c>
      <c r="U30" s="62">
        <f t="shared" si="4"/>
        <v>0</v>
      </c>
      <c r="V30" s="62">
        <f t="shared" si="4"/>
        <v>0</v>
      </c>
      <c r="W30" s="62">
        <f t="shared" si="4"/>
        <v>3.5387154999643679E-6</v>
      </c>
      <c r="X30" s="62">
        <f t="shared" si="4"/>
        <v>3.4211306246355566E-6</v>
      </c>
      <c r="Y30" s="62">
        <f t="shared" si="4"/>
        <v>2.0071985120201083E-6</v>
      </c>
      <c r="Z30" s="62">
        <f t="shared" si="4"/>
        <v>2.3584948110941861E-6</v>
      </c>
      <c r="AA30" s="62">
        <f t="shared" si="4"/>
        <v>8.576271959758759E-7</v>
      </c>
      <c r="AB30" s="62">
        <f t="shared" si="4"/>
        <v>6.4544584171516479E-7</v>
      </c>
      <c r="AC30" s="62">
        <f t="shared" si="4"/>
        <v>3.4235125041440544E-7</v>
      </c>
      <c r="AD30" s="62">
        <f t="shared" si="4"/>
        <v>8.3972020522761819E-7</v>
      </c>
      <c r="AE30" s="62">
        <f t="shared" si="4"/>
        <v>4.5888028480510769E-7</v>
      </c>
      <c r="AF30" s="62">
        <f t="shared" si="4"/>
        <v>0</v>
      </c>
      <c r="AG30" s="62">
        <f t="shared" si="4"/>
        <v>0</v>
      </c>
      <c r="AH30" s="62">
        <f t="shared" si="4"/>
        <v>0</v>
      </c>
      <c r="AI30" s="62">
        <f t="shared" si="4"/>
        <v>0</v>
      </c>
      <c r="AJ30" s="62">
        <f t="shared" si="4"/>
        <v>0</v>
      </c>
      <c r="AK30" s="62">
        <f t="shared" si="4"/>
        <v>0</v>
      </c>
      <c r="AL30" s="62">
        <f t="shared" si="4"/>
        <v>0</v>
      </c>
    </row>
    <row r="31" spans="2:38" x14ac:dyDescent="0.25">
      <c r="B31" s="18" t="s">
        <v>26</v>
      </c>
      <c r="C31" s="62">
        <f t="shared" si="5"/>
        <v>0</v>
      </c>
      <c r="D31" s="62">
        <f t="shared" si="5"/>
        <v>0</v>
      </c>
      <c r="E31" s="62">
        <f t="shared" si="4"/>
        <v>0</v>
      </c>
      <c r="F31" s="62">
        <f t="shared" si="4"/>
        <v>0</v>
      </c>
      <c r="G31" s="62">
        <f t="shared" si="4"/>
        <v>0</v>
      </c>
      <c r="H31" s="62">
        <f t="shared" si="4"/>
        <v>0</v>
      </c>
      <c r="I31" s="62">
        <f t="shared" si="4"/>
        <v>0</v>
      </c>
      <c r="J31" s="62">
        <f t="shared" si="4"/>
        <v>0</v>
      </c>
      <c r="K31" s="62">
        <f t="shared" si="4"/>
        <v>0</v>
      </c>
      <c r="L31" s="62">
        <f t="shared" si="4"/>
        <v>0</v>
      </c>
      <c r="M31" s="62">
        <f t="shared" si="4"/>
        <v>0</v>
      </c>
      <c r="N31" s="62">
        <f t="shared" si="4"/>
        <v>0</v>
      </c>
      <c r="O31" s="62">
        <f t="shared" si="4"/>
        <v>0</v>
      </c>
      <c r="P31" s="62">
        <f t="shared" si="4"/>
        <v>0</v>
      </c>
      <c r="Q31" s="62">
        <f t="shared" si="4"/>
        <v>0</v>
      </c>
      <c r="R31" s="62">
        <f t="shared" si="4"/>
        <v>0</v>
      </c>
      <c r="S31" s="62">
        <f t="shared" si="4"/>
        <v>0</v>
      </c>
      <c r="T31" s="62">
        <f t="shared" si="4"/>
        <v>0</v>
      </c>
      <c r="U31" s="62">
        <f t="shared" si="4"/>
        <v>0</v>
      </c>
      <c r="V31" s="62">
        <f t="shared" ref="V31:AL31" si="6">IF(ISERROR(V21/V$11),0,V21/V$11)</f>
        <v>0</v>
      </c>
      <c r="W31" s="62">
        <f t="shared" si="6"/>
        <v>7.2848729430300955E-5</v>
      </c>
      <c r="X31" s="62">
        <f t="shared" si="6"/>
        <v>1.4443585855883239E-4</v>
      </c>
      <c r="Y31" s="62">
        <f t="shared" si="6"/>
        <v>1.5088896640359859E-4</v>
      </c>
      <c r="Z31" s="62">
        <f t="shared" si="6"/>
        <v>4.2949431823083596E-5</v>
      </c>
      <c r="AA31" s="62">
        <f t="shared" si="6"/>
        <v>5.0314128830584716E-5</v>
      </c>
      <c r="AB31" s="62">
        <f t="shared" si="6"/>
        <v>6.7771813380092301E-6</v>
      </c>
      <c r="AC31" s="62">
        <f t="shared" si="6"/>
        <v>1.1383179076278982E-5</v>
      </c>
      <c r="AD31" s="62">
        <f t="shared" si="6"/>
        <v>1.3195603225005428E-5</v>
      </c>
      <c r="AE31" s="62">
        <f t="shared" si="6"/>
        <v>1.1401410153234599E-5</v>
      </c>
      <c r="AF31" s="62">
        <f t="shared" si="6"/>
        <v>0</v>
      </c>
      <c r="AG31" s="62">
        <f t="shared" si="6"/>
        <v>0</v>
      </c>
      <c r="AH31" s="62">
        <f t="shared" si="6"/>
        <v>0</v>
      </c>
      <c r="AI31" s="62">
        <f t="shared" si="6"/>
        <v>0</v>
      </c>
      <c r="AJ31" s="62">
        <f t="shared" si="6"/>
        <v>0</v>
      </c>
      <c r="AK31" s="62">
        <f t="shared" si="6"/>
        <v>0</v>
      </c>
      <c r="AL31" s="62">
        <f t="shared" si="6"/>
        <v>0</v>
      </c>
    </row>
    <row r="32" spans="2:38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s="17" customFormat="1" x14ac:dyDescent="0.25">
      <c r="A33" s="45"/>
      <c r="B33" s="78" t="s">
        <v>51</v>
      </c>
      <c r="C33" s="16">
        <f>SUM(C36:C43)</f>
        <v>0</v>
      </c>
      <c r="D33" s="16">
        <f t="shared" ref="D33:AL33" si="7">SUM(D36:D43)</f>
        <v>0</v>
      </c>
      <c r="E33" s="16">
        <f t="shared" si="7"/>
        <v>0</v>
      </c>
      <c r="F33" s="16">
        <f t="shared" si="7"/>
        <v>0</v>
      </c>
      <c r="G33" s="16">
        <f t="shared" si="7"/>
        <v>0</v>
      </c>
      <c r="H33" s="16">
        <f t="shared" si="7"/>
        <v>0</v>
      </c>
      <c r="I33" s="16">
        <f t="shared" si="7"/>
        <v>0</v>
      </c>
      <c r="J33" s="16">
        <f t="shared" si="7"/>
        <v>0</v>
      </c>
      <c r="K33" s="16">
        <f t="shared" si="7"/>
        <v>0</v>
      </c>
      <c r="L33" s="16">
        <f t="shared" si="7"/>
        <v>0</v>
      </c>
      <c r="M33" s="16">
        <f t="shared" si="7"/>
        <v>0</v>
      </c>
      <c r="N33" s="16">
        <f t="shared" si="7"/>
        <v>0</v>
      </c>
      <c r="O33" s="16">
        <f t="shared" si="7"/>
        <v>0</v>
      </c>
      <c r="P33" s="16">
        <f t="shared" si="7"/>
        <v>0</v>
      </c>
      <c r="Q33" s="16">
        <f t="shared" si="7"/>
        <v>0</v>
      </c>
      <c r="R33" s="16">
        <f t="shared" si="7"/>
        <v>0</v>
      </c>
      <c r="S33" s="16">
        <f t="shared" si="7"/>
        <v>0</v>
      </c>
      <c r="T33" s="16">
        <f t="shared" si="7"/>
        <v>0</v>
      </c>
      <c r="U33" s="16">
        <f t="shared" si="7"/>
        <v>0</v>
      </c>
      <c r="V33" s="16">
        <f t="shared" si="7"/>
        <v>0</v>
      </c>
      <c r="W33" s="16">
        <f t="shared" si="7"/>
        <v>33333850.435999997</v>
      </c>
      <c r="X33" s="16">
        <f t="shared" si="7"/>
        <v>45001984.357999995</v>
      </c>
      <c r="Y33" s="16">
        <f t="shared" si="7"/>
        <v>50532858.364</v>
      </c>
      <c r="Z33" s="16">
        <f t="shared" si="7"/>
        <v>66783745.765000001</v>
      </c>
      <c r="AA33" s="16">
        <f t="shared" si="7"/>
        <v>63879906.2290999</v>
      </c>
      <c r="AB33" s="16">
        <f t="shared" si="7"/>
        <v>63487395.452</v>
      </c>
      <c r="AC33" s="16">
        <f t="shared" si="7"/>
        <v>80160336.912402034</v>
      </c>
      <c r="AD33" s="16">
        <f t="shared" si="7"/>
        <v>85789674.788000003</v>
      </c>
      <c r="AE33" s="16">
        <f t="shared" si="7"/>
        <v>94043255.999955237</v>
      </c>
      <c r="AF33" s="16">
        <f t="shared" si="7"/>
        <v>0</v>
      </c>
      <c r="AG33" s="16">
        <f t="shared" si="7"/>
        <v>0</v>
      </c>
      <c r="AH33" s="16">
        <f t="shared" si="7"/>
        <v>0</v>
      </c>
      <c r="AI33" s="16">
        <f t="shared" si="7"/>
        <v>0</v>
      </c>
      <c r="AJ33" s="16">
        <f t="shared" si="7"/>
        <v>0</v>
      </c>
      <c r="AK33" s="16">
        <f t="shared" si="7"/>
        <v>0</v>
      </c>
      <c r="AL33" s="16">
        <f t="shared" si="7"/>
        <v>0</v>
      </c>
    </row>
    <row r="34" spans="1:38" x14ac:dyDescent="0.25">
      <c r="B34" s="55" t="s">
        <v>16</v>
      </c>
      <c r="C34" s="12"/>
      <c r="D34" s="57">
        <f t="shared" ref="D34:AL34" si="8">IF(ISERROR(D33/C33-1),0,D33/C33-1)</f>
        <v>0</v>
      </c>
      <c r="E34" s="57">
        <f t="shared" si="8"/>
        <v>0</v>
      </c>
      <c r="F34" s="57">
        <f t="shared" si="8"/>
        <v>0</v>
      </c>
      <c r="G34" s="57">
        <f t="shared" si="8"/>
        <v>0</v>
      </c>
      <c r="H34" s="57">
        <f t="shared" si="8"/>
        <v>0</v>
      </c>
      <c r="I34" s="57">
        <f t="shared" si="8"/>
        <v>0</v>
      </c>
      <c r="J34" s="57">
        <f t="shared" si="8"/>
        <v>0</v>
      </c>
      <c r="K34" s="57">
        <f t="shared" si="8"/>
        <v>0</v>
      </c>
      <c r="L34" s="57">
        <f t="shared" si="8"/>
        <v>0</v>
      </c>
      <c r="M34" s="57">
        <f t="shared" si="8"/>
        <v>0</v>
      </c>
      <c r="N34" s="57">
        <f t="shared" si="8"/>
        <v>0</v>
      </c>
      <c r="O34" s="57">
        <f t="shared" si="8"/>
        <v>0</v>
      </c>
      <c r="P34" s="57">
        <f t="shared" si="8"/>
        <v>0</v>
      </c>
      <c r="Q34" s="57">
        <f t="shared" si="8"/>
        <v>0</v>
      </c>
      <c r="R34" s="57">
        <f t="shared" si="8"/>
        <v>0</v>
      </c>
      <c r="S34" s="57">
        <f t="shared" si="8"/>
        <v>0</v>
      </c>
      <c r="T34" s="57">
        <f t="shared" si="8"/>
        <v>0</v>
      </c>
      <c r="U34" s="57">
        <f t="shared" si="8"/>
        <v>0</v>
      </c>
      <c r="V34" s="57">
        <f t="shared" si="8"/>
        <v>0</v>
      </c>
      <c r="W34" s="57">
        <f t="shared" si="8"/>
        <v>0</v>
      </c>
      <c r="X34" s="57">
        <f t="shared" si="8"/>
        <v>0.35003858748338934</v>
      </c>
      <c r="Y34" s="57">
        <f t="shared" si="8"/>
        <v>0.12290289161475121</v>
      </c>
      <c r="Z34" s="57">
        <f t="shared" si="8"/>
        <v>0.32159050422085866</v>
      </c>
      <c r="AA34" s="57">
        <f t="shared" si="8"/>
        <v>-4.3481231887144922E-2</v>
      </c>
      <c r="AB34" s="57">
        <f t="shared" si="8"/>
        <v>-6.1445108527897752E-3</v>
      </c>
      <c r="AC34" s="57">
        <f t="shared" si="8"/>
        <v>0.26261813611502949</v>
      </c>
      <c r="AD34" s="91">
        <f t="shared" si="8"/>
        <v>7.0225975743460456E-2</v>
      </c>
      <c r="AE34" s="57">
        <f t="shared" si="8"/>
        <v>9.6207162835751037E-2</v>
      </c>
      <c r="AF34" s="57">
        <f t="shared" si="8"/>
        <v>-1</v>
      </c>
      <c r="AG34" s="57">
        <f t="shared" si="8"/>
        <v>0</v>
      </c>
      <c r="AH34" s="57">
        <f t="shared" si="8"/>
        <v>0</v>
      </c>
      <c r="AI34" s="57">
        <f t="shared" si="8"/>
        <v>0</v>
      </c>
      <c r="AJ34" s="57">
        <f t="shared" si="8"/>
        <v>0</v>
      </c>
      <c r="AK34" s="57">
        <f t="shared" si="8"/>
        <v>0</v>
      </c>
      <c r="AL34" s="57">
        <f t="shared" si="8"/>
        <v>0</v>
      </c>
    </row>
    <row r="35" spans="1:38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92">
        <f>SUM(AA33:AD33)</f>
        <v>293317313.38150191</v>
      </c>
      <c r="AE35" s="57"/>
      <c r="AF35" s="57"/>
      <c r="AG35" s="57"/>
      <c r="AH35" s="57"/>
      <c r="AI35" s="57"/>
      <c r="AJ35" s="57"/>
      <c r="AK35" s="57"/>
      <c r="AL35" s="57"/>
    </row>
    <row r="36" spans="1:38" ht="16.5" thickTop="1" thickBot="1" x14ac:dyDescent="0.3">
      <c r="B36" s="10" t="s">
        <v>104</v>
      </c>
      <c r="C36" s="58">
        <f>SUM(MTN!C36,AIRTEL!C36)</f>
        <v>0</v>
      </c>
      <c r="D36" s="58">
        <f>SUM(MTN!D36,AIRTEL!D36)</f>
        <v>0</v>
      </c>
      <c r="E36" s="58">
        <f>SUM(MTN!E36,AIRTEL!E36)</f>
        <v>0</v>
      </c>
      <c r="F36" s="58">
        <f>SUM(MTN!F36,AIRTEL!F36)</f>
        <v>0</v>
      </c>
      <c r="G36" s="58">
        <f>SUM(MTN!G36,AIRTEL!G36)</f>
        <v>0</v>
      </c>
      <c r="H36" s="58">
        <f>SUM(MTN!H36,AIRTEL!H36)</f>
        <v>0</v>
      </c>
      <c r="I36" s="58">
        <f>SUM(MTN!I36,AIRTEL!I36)</f>
        <v>0</v>
      </c>
      <c r="J36" s="58">
        <f>SUM(MTN!J36,AIRTEL!J36)</f>
        <v>0</v>
      </c>
      <c r="K36" s="58">
        <f>SUM(MTN!K36,AIRTEL!K36)</f>
        <v>0</v>
      </c>
      <c r="L36" s="58">
        <f>SUM(MTN!L36,AIRTEL!L36)</f>
        <v>0</v>
      </c>
      <c r="M36" s="58">
        <f>SUM(MTN!M36,AIRTEL!M36)</f>
        <v>0</v>
      </c>
      <c r="N36" s="58">
        <f>SUM(MTN!N36,AIRTEL!N36)</f>
        <v>0</v>
      </c>
      <c r="O36" s="58">
        <f>SUM(MTN!O36,AIRTEL!O36)</f>
        <v>0</v>
      </c>
      <c r="P36" s="58">
        <f>SUM(MTN!P36,AIRTEL!P36)</f>
        <v>0</v>
      </c>
      <c r="Q36" s="58">
        <f>SUM(MTN!Q36,AIRTEL!Q36)</f>
        <v>0</v>
      </c>
      <c r="R36" s="58">
        <f>SUM(MTN!R36,AIRTEL!R36)</f>
        <v>0</v>
      </c>
      <c r="S36" s="58">
        <f>SUM(MTN!S36,AIRTEL!S36)</f>
        <v>0</v>
      </c>
      <c r="T36" s="58">
        <f>SUM(MTN!T36,AIRTEL!T36)</f>
        <v>0</v>
      </c>
      <c r="U36" s="58">
        <f>SUM(MTN!U36,AIRTEL!U36)</f>
        <v>0</v>
      </c>
      <c r="V36" s="58">
        <f>SUM(MTN!V36,AIRTEL!V36)</f>
        <v>0</v>
      </c>
      <c r="W36" s="58">
        <f>SUM(MTN!W36,AIRTEL!W36)</f>
        <v>14200592.070999999</v>
      </c>
      <c r="X36" s="58">
        <f>SUM(MTN!X36,AIRTEL!X36)</f>
        <v>18465098.357999999</v>
      </c>
      <c r="Y36" s="58">
        <f>SUM(MTN!Y36,AIRTEL!Y36)</f>
        <v>19724536.945</v>
      </c>
      <c r="Z36" s="58">
        <f>SUM(MTN!Z36,AIRTEL!Z36)</f>
        <v>28558151.068</v>
      </c>
      <c r="AA36" s="58">
        <f>SUM(MTN!AA36,AIRTEL!AA36)</f>
        <v>26013316.905999999</v>
      </c>
      <c r="AB36" s="58">
        <f>SUM(MTN!AB36,AIRTEL!AB36)</f>
        <v>27716948.932</v>
      </c>
      <c r="AC36" s="58">
        <f>SUM(MTN!AC36,AIRTEL!AC36)</f>
        <v>34899870.827</v>
      </c>
      <c r="AD36" s="58">
        <f>SUM(MTN!AD36,AIRTEL!AD36)</f>
        <v>37279631.644000001</v>
      </c>
      <c r="AE36" s="58">
        <f>SUM(MTN!AE36,AIRTEL!AE36)</f>
        <v>41121259.162999995</v>
      </c>
      <c r="AF36" s="58">
        <f>SUM(MTN!AF36,AIRTEL!AF36)</f>
        <v>0</v>
      </c>
      <c r="AG36" s="58">
        <f>SUM(MTN!AG36,AIRTEL!AG36)</f>
        <v>0</v>
      </c>
      <c r="AH36" s="58">
        <f>SUM(MTN!AH36,AIRTEL!AH36)</f>
        <v>0</v>
      </c>
      <c r="AI36" s="58">
        <f>SUM(MTN!AI36,AIRTEL!AI36)</f>
        <v>0</v>
      </c>
      <c r="AJ36" s="58">
        <f>SUM(MTN!AJ36,AIRTEL!AJ36)</f>
        <v>0</v>
      </c>
      <c r="AK36" s="58">
        <f>SUM(MTN!AK36,AIRTEL!AK36)</f>
        <v>0</v>
      </c>
      <c r="AL36" s="58">
        <f>SUM(MTN!AL36,AIRTEL!AL36)</f>
        <v>0</v>
      </c>
    </row>
    <row r="37" spans="1:38" ht="16.5" thickTop="1" thickBot="1" x14ac:dyDescent="0.3">
      <c r="B37" s="10" t="s">
        <v>105</v>
      </c>
      <c r="C37" s="58">
        <f>SUM(MTN!C37,AIRTEL!C37)</f>
        <v>0</v>
      </c>
      <c r="D37" s="58">
        <f>SUM(MTN!D37,AIRTEL!D37)</f>
        <v>0</v>
      </c>
      <c r="E37" s="58">
        <f>SUM(MTN!E37,AIRTEL!E37)</f>
        <v>0</v>
      </c>
      <c r="F37" s="58">
        <f>SUM(MTN!F37,AIRTEL!F37)</f>
        <v>0</v>
      </c>
      <c r="G37" s="58">
        <f>SUM(MTN!G37,AIRTEL!G37)</f>
        <v>0</v>
      </c>
      <c r="H37" s="58">
        <f>SUM(MTN!H37,AIRTEL!H37)</f>
        <v>0</v>
      </c>
      <c r="I37" s="58">
        <f>SUM(MTN!I37,AIRTEL!I37)</f>
        <v>0</v>
      </c>
      <c r="J37" s="58">
        <f>SUM(MTN!J37,AIRTEL!J37)</f>
        <v>0</v>
      </c>
      <c r="K37" s="58">
        <f>SUM(MTN!K37,AIRTEL!K37)</f>
        <v>0</v>
      </c>
      <c r="L37" s="58">
        <f>SUM(MTN!L37,AIRTEL!L37)</f>
        <v>0</v>
      </c>
      <c r="M37" s="58">
        <f>SUM(MTN!M37,AIRTEL!M37)</f>
        <v>0</v>
      </c>
      <c r="N37" s="58">
        <f>SUM(MTN!N37,AIRTEL!N37)</f>
        <v>0</v>
      </c>
      <c r="O37" s="58">
        <f>SUM(MTN!O37,AIRTEL!O37)</f>
        <v>0</v>
      </c>
      <c r="P37" s="58">
        <f>SUM(MTN!P37,AIRTEL!P37)</f>
        <v>0</v>
      </c>
      <c r="Q37" s="58">
        <f>SUM(MTN!Q37,AIRTEL!Q37)</f>
        <v>0</v>
      </c>
      <c r="R37" s="58">
        <f>SUM(MTN!R37,AIRTEL!R37)</f>
        <v>0</v>
      </c>
      <c r="S37" s="58">
        <f>SUM(MTN!S37,AIRTEL!S37)</f>
        <v>0</v>
      </c>
      <c r="T37" s="58">
        <f>SUM(MTN!T37,AIRTEL!T37)</f>
        <v>0</v>
      </c>
      <c r="U37" s="58">
        <f>SUM(MTN!U37,AIRTEL!U37)</f>
        <v>0</v>
      </c>
      <c r="V37" s="58">
        <f>SUM(MTN!V37,AIRTEL!V37)</f>
        <v>0</v>
      </c>
      <c r="W37" s="58">
        <f>SUM(MTN!W37,AIRTEL!W37)</f>
        <v>10757250.460999999</v>
      </c>
      <c r="X37" s="58">
        <f>SUM(MTN!X37,AIRTEL!X37)</f>
        <v>13265305.045</v>
      </c>
      <c r="Y37" s="58">
        <f>SUM(MTN!Y37,AIRTEL!Y37)</f>
        <v>14432625.594999999</v>
      </c>
      <c r="Z37" s="58">
        <f>SUM(MTN!Z37,AIRTEL!Z37)</f>
        <v>22749475.386</v>
      </c>
      <c r="AA37" s="58">
        <f>SUM(MTN!AA37,AIRTEL!AA37)</f>
        <v>21438083.851999998</v>
      </c>
      <c r="AB37" s="58">
        <f>SUM(MTN!AB37,AIRTEL!AB37)</f>
        <v>23871506.311999999</v>
      </c>
      <c r="AC37" s="58">
        <f>SUM(MTN!AC37,AIRTEL!AC37)</f>
        <v>29657311.717</v>
      </c>
      <c r="AD37" s="58">
        <f>SUM(MTN!AD37,AIRTEL!AD37)</f>
        <v>31619545.710999999</v>
      </c>
      <c r="AE37" s="58">
        <f>SUM(MTN!AE37,AIRTEL!AE37)</f>
        <v>35012690.941</v>
      </c>
      <c r="AF37" s="58">
        <f>SUM(MTN!AF37,AIRTEL!AF37)</f>
        <v>0</v>
      </c>
      <c r="AG37" s="58">
        <f>SUM(MTN!AG37,AIRTEL!AG37)</f>
        <v>0</v>
      </c>
      <c r="AH37" s="58">
        <f>SUM(MTN!AH37,AIRTEL!AH37)</f>
        <v>0</v>
      </c>
      <c r="AI37" s="58">
        <f>SUM(MTN!AI37,AIRTEL!AI37)</f>
        <v>0</v>
      </c>
      <c r="AJ37" s="58">
        <f>SUM(MTN!AJ37,AIRTEL!AJ37)</f>
        <v>0</v>
      </c>
      <c r="AK37" s="58">
        <f>SUM(MTN!AK37,AIRTEL!AK37)</f>
        <v>0</v>
      </c>
      <c r="AL37" s="58">
        <f>SUM(MTN!AL37,AIRTEL!AL37)</f>
        <v>0</v>
      </c>
    </row>
    <row r="38" spans="1:38" ht="16.5" thickTop="1" thickBot="1" x14ac:dyDescent="0.3">
      <c r="B38" s="11" t="s">
        <v>106</v>
      </c>
      <c r="C38" s="58">
        <f>SUM(MTN!C38,AIRTEL!C38)</f>
        <v>0</v>
      </c>
      <c r="D38" s="58">
        <f>SUM(MTN!D38,AIRTEL!D38)</f>
        <v>0</v>
      </c>
      <c r="E38" s="58">
        <f>SUM(MTN!E38,AIRTEL!E38)</f>
        <v>0</v>
      </c>
      <c r="F38" s="58">
        <f>SUM(MTN!F38,AIRTEL!F38)</f>
        <v>0</v>
      </c>
      <c r="G38" s="58">
        <f>SUM(MTN!G38,AIRTEL!G38)</f>
        <v>0</v>
      </c>
      <c r="H38" s="58">
        <f>SUM(MTN!H38,AIRTEL!H38)</f>
        <v>0</v>
      </c>
      <c r="I38" s="58">
        <f>SUM(MTN!I38,AIRTEL!I38)</f>
        <v>0</v>
      </c>
      <c r="J38" s="58">
        <f>SUM(MTN!J38,AIRTEL!J38)</f>
        <v>0</v>
      </c>
      <c r="K38" s="58">
        <f>SUM(MTN!K38,AIRTEL!K38)</f>
        <v>0</v>
      </c>
      <c r="L38" s="58">
        <f>SUM(MTN!L38,AIRTEL!L38)</f>
        <v>0</v>
      </c>
      <c r="M38" s="58">
        <f>SUM(MTN!M38,AIRTEL!M38)</f>
        <v>0</v>
      </c>
      <c r="N38" s="58">
        <f>SUM(MTN!N38,AIRTEL!N38)</f>
        <v>0</v>
      </c>
      <c r="O38" s="58">
        <f>SUM(MTN!O38,AIRTEL!O38)</f>
        <v>0</v>
      </c>
      <c r="P38" s="58">
        <f>SUM(MTN!P38,AIRTEL!P38)</f>
        <v>0</v>
      </c>
      <c r="Q38" s="58">
        <f>SUM(MTN!Q38,AIRTEL!Q38)</f>
        <v>0</v>
      </c>
      <c r="R38" s="58">
        <f>SUM(MTN!R38,AIRTEL!R38)</f>
        <v>0</v>
      </c>
      <c r="S38" s="58">
        <f>SUM(MTN!S38,AIRTEL!S38)</f>
        <v>0</v>
      </c>
      <c r="T38" s="58">
        <f>SUM(MTN!T38,AIRTEL!T38)</f>
        <v>0</v>
      </c>
      <c r="U38" s="58">
        <f>SUM(MTN!U38,AIRTEL!U38)</f>
        <v>0</v>
      </c>
      <c r="V38" s="58">
        <f>SUM(MTN!V38,AIRTEL!V38)</f>
        <v>0</v>
      </c>
      <c r="W38" s="58">
        <f>SUM(MTN!W38,AIRTEL!W38)</f>
        <v>2862863.4739999999</v>
      </c>
      <c r="X38" s="58">
        <f>SUM(MTN!X38,AIRTEL!X38)</f>
        <v>3523666.412</v>
      </c>
      <c r="Y38" s="58">
        <f>SUM(MTN!Y38,AIRTEL!Y38)</f>
        <v>3798425.3029999998</v>
      </c>
      <c r="Z38" s="58">
        <f>SUM(MTN!Z38,AIRTEL!Z38)</f>
        <v>6480950.4440000001</v>
      </c>
      <c r="AA38" s="58">
        <f>SUM(MTN!AA38,AIRTEL!AA38)</f>
        <v>5843759.0800000001</v>
      </c>
      <c r="AB38" s="58">
        <f>SUM(MTN!AB38,AIRTEL!AB38)</f>
        <v>6812566.3889999995</v>
      </c>
      <c r="AC38" s="58">
        <f>SUM(MTN!AC38,AIRTEL!AC38)</f>
        <v>8628115.9299999997</v>
      </c>
      <c r="AD38" s="58">
        <f>SUM(MTN!AD38,AIRTEL!AD38)</f>
        <v>8954135.8379999995</v>
      </c>
      <c r="AE38" s="58">
        <f>SUM(MTN!AE38,AIRTEL!AE38)</f>
        <v>10035409.926000001</v>
      </c>
      <c r="AF38" s="58">
        <f>SUM(MTN!AF38,AIRTEL!AF38)</f>
        <v>0</v>
      </c>
      <c r="AG38" s="58">
        <f>SUM(MTN!AG38,AIRTEL!AG38)</f>
        <v>0</v>
      </c>
      <c r="AH38" s="58">
        <f>SUM(MTN!AH38,AIRTEL!AH38)</f>
        <v>0</v>
      </c>
      <c r="AI38" s="58">
        <f>SUM(MTN!AI38,AIRTEL!AI38)</f>
        <v>0</v>
      </c>
      <c r="AJ38" s="58">
        <f>SUM(MTN!AJ38,AIRTEL!AJ38)</f>
        <v>0</v>
      </c>
      <c r="AK38" s="58">
        <f>SUM(MTN!AK38,AIRTEL!AK38)</f>
        <v>0</v>
      </c>
      <c r="AL38" s="58">
        <f>SUM(MTN!AL38,AIRTEL!AL38)</f>
        <v>0</v>
      </c>
    </row>
    <row r="39" spans="1:38" ht="16.5" thickTop="1" thickBot="1" x14ac:dyDescent="0.3">
      <c r="B39" s="18" t="s">
        <v>107</v>
      </c>
      <c r="C39" s="58">
        <f>SUM(MTN!C39,AIRTEL!C39)</f>
        <v>0</v>
      </c>
      <c r="D39" s="58">
        <f>SUM(MTN!D39,AIRTEL!D39)</f>
        <v>0</v>
      </c>
      <c r="E39" s="58">
        <f>SUM(MTN!E39,AIRTEL!E39)</f>
        <v>0</v>
      </c>
      <c r="F39" s="58">
        <f>SUM(MTN!F39,AIRTEL!F39)</f>
        <v>0</v>
      </c>
      <c r="G39" s="58">
        <f>SUM(MTN!G39,AIRTEL!G39)</f>
        <v>0</v>
      </c>
      <c r="H39" s="58">
        <f>SUM(MTN!H39,AIRTEL!H39)</f>
        <v>0</v>
      </c>
      <c r="I39" s="58">
        <f>SUM(MTN!I39,AIRTEL!I39)</f>
        <v>0</v>
      </c>
      <c r="J39" s="58">
        <f>SUM(MTN!J39,AIRTEL!J39)</f>
        <v>0</v>
      </c>
      <c r="K39" s="58">
        <f>SUM(MTN!K39,AIRTEL!K39)</f>
        <v>0</v>
      </c>
      <c r="L39" s="58">
        <f>SUM(MTN!L39,AIRTEL!L39)</f>
        <v>0</v>
      </c>
      <c r="M39" s="58">
        <f>SUM(MTN!M39,AIRTEL!M39)</f>
        <v>0</v>
      </c>
      <c r="N39" s="58">
        <f>SUM(MTN!N39,AIRTEL!N39)</f>
        <v>0</v>
      </c>
      <c r="O39" s="58">
        <f>SUM(MTN!O39,AIRTEL!O39)</f>
        <v>0</v>
      </c>
      <c r="P39" s="58">
        <f>SUM(MTN!P39,AIRTEL!P39)</f>
        <v>0</v>
      </c>
      <c r="Q39" s="58">
        <f>SUM(MTN!Q39,AIRTEL!Q39)</f>
        <v>0</v>
      </c>
      <c r="R39" s="58">
        <f>SUM(MTN!R39,AIRTEL!R39)</f>
        <v>0</v>
      </c>
      <c r="S39" s="58">
        <f>SUM(MTN!S39,AIRTEL!S39)</f>
        <v>0</v>
      </c>
      <c r="T39" s="58">
        <f>SUM(MTN!T39,AIRTEL!T39)</f>
        <v>0</v>
      </c>
      <c r="U39" s="58">
        <f>SUM(MTN!U39,AIRTEL!U39)</f>
        <v>0</v>
      </c>
      <c r="V39" s="58">
        <f>SUM(MTN!V39,AIRTEL!V39)</f>
        <v>0</v>
      </c>
      <c r="W39" s="58">
        <f>SUM(MTN!W39,AIRTEL!W39)</f>
        <v>0</v>
      </c>
      <c r="X39" s="58">
        <f>SUM(MTN!X39,AIRTEL!X39)</f>
        <v>0</v>
      </c>
      <c r="Y39" s="58">
        <f>SUM(MTN!Y39,AIRTEL!Y39)</f>
        <v>0</v>
      </c>
      <c r="Z39" s="58">
        <f>SUM(MTN!Z39,AIRTEL!Z39)</f>
        <v>0</v>
      </c>
      <c r="AA39" s="58">
        <f>SUM(MTN!AA39,AIRTEL!AA39)</f>
        <v>0</v>
      </c>
      <c r="AB39" s="58">
        <f>SUM(MTN!AB39,AIRTEL!AB39)</f>
        <v>0</v>
      </c>
      <c r="AC39" s="58">
        <f>SUM(MTN!AC39,AIRTEL!AC39)</f>
        <v>0</v>
      </c>
      <c r="AD39" s="58">
        <f>SUM(MTN!AD39,AIRTEL!AD39)</f>
        <v>0</v>
      </c>
      <c r="AE39" s="58">
        <f>SUM(MTN!AE39,AIRTEL!AE39)</f>
        <v>0</v>
      </c>
      <c r="AF39" s="58">
        <f>SUM(MTN!AF39,AIRTEL!AF39)</f>
        <v>0</v>
      </c>
      <c r="AG39" s="58">
        <f>SUM(MTN!AG39,AIRTEL!AG39)</f>
        <v>0</v>
      </c>
      <c r="AH39" s="58">
        <f>SUM(MTN!AH39,AIRTEL!AH39)</f>
        <v>0</v>
      </c>
      <c r="AI39" s="58">
        <f>SUM(MTN!AI39,AIRTEL!AI39)</f>
        <v>0</v>
      </c>
      <c r="AJ39" s="58">
        <f>SUM(MTN!AJ39,AIRTEL!AJ39)</f>
        <v>0</v>
      </c>
      <c r="AK39" s="58">
        <f>SUM(MTN!AK39,AIRTEL!AK39)</f>
        <v>0</v>
      </c>
      <c r="AL39" s="58">
        <f>SUM(MTN!AL39,AIRTEL!AL39)</f>
        <v>0</v>
      </c>
    </row>
    <row r="40" spans="1:38" ht="16.5" thickTop="1" thickBot="1" x14ac:dyDescent="0.3">
      <c r="B40" s="18" t="s">
        <v>108</v>
      </c>
      <c r="C40" s="58">
        <f>SUM(MTN!C40,AIRTEL!C40)</f>
        <v>0</v>
      </c>
      <c r="D40" s="58">
        <f>SUM(MTN!D40,AIRTEL!D40)</f>
        <v>0</v>
      </c>
      <c r="E40" s="58">
        <f>SUM(MTN!E40,AIRTEL!E40)</f>
        <v>0</v>
      </c>
      <c r="F40" s="58">
        <f>SUM(MTN!F40,AIRTEL!F40)</f>
        <v>0</v>
      </c>
      <c r="G40" s="58">
        <f>SUM(MTN!G40,AIRTEL!G40)</f>
        <v>0</v>
      </c>
      <c r="H40" s="58">
        <f>SUM(MTN!H40,AIRTEL!H40)</f>
        <v>0</v>
      </c>
      <c r="I40" s="58">
        <f>SUM(MTN!I40,AIRTEL!I40)</f>
        <v>0</v>
      </c>
      <c r="J40" s="58">
        <f>SUM(MTN!J40,AIRTEL!J40)</f>
        <v>0</v>
      </c>
      <c r="K40" s="58">
        <f>SUM(MTN!K40,AIRTEL!K40)</f>
        <v>0</v>
      </c>
      <c r="L40" s="58">
        <f>SUM(MTN!L40,AIRTEL!L40)</f>
        <v>0</v>
      </c>
      <c r="M40" s="58">
        <f>SUM(MTN!M40,AIRTEL!M40)</f>
        <v>0</v>
      </c>
      <c r="N40" s="58">
        <f>SUM(MTN!N40,AIRTEL!N40)</f>
        <v>0</v>
      </c>
      <c r="O40" s="58">
        <f>SUM(MTN!O40,AIRTEL!O40)</f>
        <v>0</v>
      </c>
      <c r="P40" s="58">
        <f>SUM(MTN!P40,AIRTEL!P40)</f>
        <v>0</v>
      </c>
      <c r="Q40" s="58">
        <f>SUM(MTN!Q40,AIRTEL!Q40)</f>
        <v>0</v>
      </c>
      <c r="R40" s="58">
        <f>SUM(MTN!R40,AIRTEL!R40)</f>
        <v>0</v>
      </c>
      <c r="S40" s="58">
        <f>SUM(MTN!S40,AIRTEL!S40)</f>
        <v>0</v>
      </c>
      <c r="T40" s="58">
        <f>SUM(MTN!T40,AIRTEL!T40)</f>
        <v>0</v>
      </c>
      <c r="U40" s="58">
        <f>SUM(MTN!U40,AIRTEL!U40)</f>
        <v>0</v>
      </c>
      <c r="V40" s="58">
        <f>SUM(MTN!V40,AIRTEL!V40)</f>
        <v>0</v>
      </c>
      <c r="W40" s="58">
        <f>SUM(MTN!W40,AIRTEL!W40)</f>
        <v>2283083.906</v>
      </c>
      <c r="X40" s="58">
        <f>SUM(MTN!X40,AIRTEL!X40)</f>
        <v>2308734.8149999999</v>
      </c>
      <c r="Y40" s="58">
        <f>SUM(MTN!Y40,AIRTEL!Y40)</f>
        <v>2060461.179</v>
      </c>
      <c r="Z40" s="58">
        <f>SUM(MTN!Z40,AIRTEL!Z40)</f>
        <v>2623223.1809999999</v>
      </c>
      <c r="AA40" s="58">
        <f>SUM(MTN!AA40,AIRTEL!AA40)</f>
        <v>2685059.3120999001</v>
      </c>
      <c r="AB40" s="58">
        <f>SUM(MTN!AB40,AIRTEL!AB40)</f>
        <v>2434679.2229999998</v>
      </c>
      <c r="AC40" s="58">
        <f>SUM(MTN!AC40,AIRTEL!AC40)</f>
        <v>2833708.844</v>
      </c>
      <c r="AD40" s="58">
        <f>SUM(MTN!AD40,AIRTEL!AD40)</f>
        <v>3192455.6150000002</v>
      </c>
      <c r="AE40" s="58">
        <f>SUM(MTN!AE40,AIRTEL!AE40)</f>
        <v>3478424.6282596998</v>
      </c>
      <c r="AF40" s="58">
        <f>SUM(MTN!AF40,AIRTEL!AF40)</f>
        <v>0</v>
      </c>
      <c r="AG40" s="58">
        <f>SUM(MTN!AG40,AIRTEL!AG40)</f>
        <v>0</v>
      </c>
      <c r="AH40" s="58">
        <f>SUM(MTN!AH40,AIRTEL!AH40)</f>
        <v>0</v>
      </c>
      <c r="AI40" s="58">
        <f>SUM(MTN!AI40,AIRTEL!AI40)</f>
        <v>0</v>
      </c>
      <c r="AJ40" s="58">
        <f>SUM(MTN!AJ40,AIRTEL!AJ40)</f>
        <v>0</v>
      </c>
      <c r="AK40" s="58">
        <f>SUM(MTN!AK40,AIRTEL!AK40)</f>
        <v>0</v>
      </c>
      <c r="AL40" s="58">
        <f>SUM(MTN!AL40,AIRTEL!AL40)</f>
        <v>0</v>
      </c>
    </row>
    <row r="41" spans="1:38" ht="16.5" thickTop="1" thickBot="1" x14ac:dyDescent="0.3">
      <c r="B41" s="18" t="s">
        <v>109</v>
      </c>
      <c r="C41" s="58">
        <f>SUM(MTN!C41,AIRTEL!C41)</f>
        <v>0</v>
      </c>
      <c r="D41" s="58">
        <f>SUM(MTN!D41,AIRTEL!D41)</f>
        <v>0</v>
      </c>
      <c r="E41" s="58">
        <f>SUM(MTN!E41,AIRTEL!E41)</f>
        <v>0</v>
      </c>
      <c r="F41" s="58">
        <f>SUM(MTN!F41,AIRTEL!F41)</f>
        <v>0</v>
      </c>
      <c r="G41" s="58">
        <f>SUM(MTN!G41,AIRTEL!G41)</f>
        <v>0</v>
      </c>
      <c r="H41" s="58">
        <f>SUM(MTN!H41,AIRTEL!H41)</f>
        <v>0</v>
      </c>
      <c r="I41" s="58">
        <f>SUM(MTN!I41,AIRTEL!I41)</f>
        <v>0</v>
      </c>
      <c r="J41" s="58">
        <f>SUM(MTN!J41,AIRTEL!J41)</f>
        <v>0</v>
      </c>
      <c r="K41" s="58">
        <f>SUM(MTN!K41,AIRTEL!K41)</f>
        <v>0</v>
      </c>
      <c r="L41" s="58">
        <f>SUM(MTN!L41,AIRTEL!L41)</f>
        <v>0</v>
      </c>
      <c r="M41" s="58">
        <f>SUM(MTN!M41,AIRTEL!M41)</f>
        <v>0</v>
      </c>
      <c r="N41" s="58">
        <f>SUM(MTN!N41,AIRTEL!N41)</f>
        <v>0</v>
      </c>
      <c r="O41" s="58">
        <f>SUM(MTN!O41,AIRTEL!O41)</f>
        <v>0</v>
      </c>
      <c r="P41" s="58">
        <f>SUM(MTN!P41,AIRTEL!P41)</f>
        <v>0</v>
      </c>
      <c r="Q41" s="58">
        <f>SUM(MTN!Q41,AIRTEL!Q41)</f>
        <v>0</v>
      </c>
      <c r="R41" s="58">
        <f>SUM(MTN!R41,AIRTEL!R41)</f>
        <v>0</v>
      </c>
      <c r="S41" s="58">
        <f>SUM(MTN!S41,AIRTEL!S41)</f>
        <v>0</v>
      </c>
      <c r="T41" s="58">
        <f>SUM(MTN!T41,AIRTEL!T41)</f>
        <v>0</v>
      </c>
      <c r="U41" s="58">
        <f>SUM(MTN!U41,AIRTEL!U41)</f>
        <v>0</v>
      </c>
      <c r="V41" s="58">
        <f>SUM(MTN!V41,AIRTEL!V41)</f>
        <v>0</v>
      </c>
      <c r="W41" s="58">
        <f>SUM(MTN!W41,AIRTEL!W41)</f>
        <v>1034696.8189999999</v>
      </c>
      <c r="X41" s="58">
        <f>SUM(MTN!X41,AIRTEL!X41)</f>
        <v>1209378.179</v>
      </c>
      <c r="Y41" s="58">
        <f>SUM(MTN!Y41,AIRTEL!Y41)</f>
        <v>1284894.0759999999</v>
      </c>
      <c r="Z41" s="58">
        <f>SUM(MTN!Z41,AIRTEL!Z41)</f>
        <v>1739963.9620000001</v>
      </c>
      <c r="AA41" s="58">
        <f>SUM(MTN!AA41,AIRTEL!AA41)</f>
        <v>1803945.6310000001</v>
      </c>
      <c r="AB41" s="58">
        <f>SUM(MTN!AB41,AIRTEL!AB41)</f>
        <v>1808042.527</v>
      </c>
      <c r="AC41" s="58">
        <f>SUM(MTN!AC41,AIRTEL!AC41)</f>
        <v>1926403.8044020187</v>
      </c>
      <c r="AD41" s="58">
        <f>SUM(MTN!AD41,AIRTEL!AD41)</f>
        <v>2279242.4849999999</v>
      </c>
      <c r="AE41" s="58">
        <f>SUM(MTN!AE41,AIRTEL!AE41)</f>
        <v>2206527.7716955421</v>
      </c>
      <c r="AF41" s="58">
        <f>SUM(MTN!AF41,AIRTEL!AF41)</f>
        <v>0</v>
      </c>
      <c r="AG41" s="58">
        <f>SUM(MTN!AG41,AIRTEL!AG41)</f>
        <v>0</v>
      </c>
      <c r="AH41" s="58">
        <f>SUM(MTN!AH41,AIRTEL!AH41)</f>
        <v>0</v>
      </c>
      <c r="AI41" s="58">
        <f>SUM(MTN!AI41,AIRTEL!AI41)</f>
        <v>0</v>
      </c>
      <c r="AJ41" s="58">
        <f>SUM(MTN!AJ41,AIRTEL!AJ41)</f>
        <v>0</v>
      </c>
      <c r="AK41" s="58">
        <f>SUM(MTN!AK41,AIRTEL!AK41)</f>
        <v>0</v>
      </c>
      <c r="AL41" s="58">
        <f>SUM(MTN!AL41,AIRTEL!AL41)</f>
        <v>0</v>
      </c>
    </row>
    <row r="42" spans="1:38" ht="16.5" thickTop="1" thickBot="1" x14ac:dyDescent="0.3">
      <c r="B42" s="18" t="s">
        <v>110</v>
      </c>
      <c r="C42" s="58">
        <f>SUM(MTN!C42,AIRTEL!C42)</f>
        <v>0</v>
      </c>
      <c r="D42" s="58">
        <f>SUM(MTN!D42,AIRTEL!D42)</f>
        <v>0</v>
      </c>
      <c r="E42" s="58">
        <f>SUM(MTN!E42,AIRTEL!E42)</f>
        <v>0</v>
      </c>
      <c r="F42" s="58">
        <f>SUM(MTN!F42,AIRTEL!F42)</f>
        <v>0</v>
      </c>
      <c r="G42" s="58">
        <f>SUM(MTN!G42,AIRTEL!G42)</f>
        <v>0</v>
      </c>
      <c r="H42" s="58">
        <f>SUM(MTN!H42,AIRTEL!H42)</f>
        <v>0</v>
      </c>
      <c r="I42" s="58">
        <f>SUM(MTN!I42,AIRTEL!I42)</f>
        <v>0</v>
      </c>
      <c r="J42" s="58">
        <f>SUM(MTN!J42,AIRTEL!J42)</f>
        <v>0</v>
      </c>
      <c r="K42" s="58">
        <f>SUM(MTN!K42,AIRTEL!K42)</f>
        <v>0</v>
      </c>
      <c r="L42" s="58">
        <f>SUM(MTN!L42,AIRTEL!L42)</f>
        <v>0</v>
      </c>
      <c r="M42" s="58">
        <f>SUM(MTN!M42,AIRTEL!M42)</f>
        <v>0</v>
      </c>
      <c r="N42" s="58">
        <f>SUM(MTN!N42,AIRTEL!N42)</f>
        <v>0</v>
      </c>
      <c r="O42" s="58">
        <f>SUM(MTN!O42,AIRTEL!O42)</f>
        <v>0</v>
      </c>
      <c r="P42" s="58">
        <f>SUM(MTN!P42,AIRTEL!P42)</f>
        <v>0</v>
      </c>
      <c r="Q42" s="58">
        <f>SUM(MTN!Q42,AIRTEL!Q42)</f>
        <v>0</v>
      </c>
      <c r="R42" s="58">
        <f>SUM(MTN!R42,AIRTEL!R42)</f>
        <v>0</v>
      </c>
      <c r="S42" s="58">
        <f>SUM(MTN!S42,AIRTEL!S42)</f>
        <v>0</v>
      </c>
      <c r="T42" s="58">
        <f>SUM(MTN!T42,AIRTEL!T42)</f>
        <v>0</v>
      </c>
      <c r="U42" s="58">
        <f>SUM(MTN!U42,AIRTEL!U42)</f>
        <v>0</v>
      </c>
      <c r="V42" s="58">
        <f>SUM(MTN!V42,AIRTEL!V42)</f>
        <v>0</v>
      </c>
      <c r="W42" s="58">
        <f>SUM(MTN!W42,AIRTEL!W42)</f>
        <v>1941.5</v>
      </c>
      <c r="X42" s="58">
        <f>SUM(MTN!X42,AIRTEL!X42)</f>
        <v>7751.95</v>
      </c>
      <c r="Y42" s="58">
        <f>SUM(MTN!Y42,AIRTEL!Y42)</f>
        <v>3889</v>
      </c>
      <c r="Z42" s="58">
        <f>SUM(MTN!Z42,AIRTEL!Z42)</f>
        <v>2401.3249999999998</v>
      </c>
      <c r="AA42" s="58">
        <f>SUM(MTN!AA42,AIRTEL!AA42)</f>
        <v>399.01100000000002</v>
      </c>
      <c r="AB42" s="58">
        <f>SUM(MTN!AB42,AIRTEL!AB42)</f>
        <v>1123.5</v>
      </c>
      <c r="AC42" s="58">
        <f>SUM(MTN!AC42,AIRTEL!AC42)</f>
        <v>2161</v>
      </c>
      <c r="AD42" s="58">
        <f>SUM(MTN!AD42,AIRTEL!AD42)</f>
        <v>2583</v>
      </c>
      <c r="AE42" s="58">
        <f>SUM(MTN!AE42,AIRTEL!AE42)</f>
        <v>651</v>
      </c>
      <c r="AF42" s="58">
        <f>SUM(MTN!AF42,AIRTEL!AF42)</f>
        <v>0</v>
      </c>
      <c r="AG42" s="58">
        <f>SUM(MTN!AG42,AIRTEL!AG42)</f>
        <v>0</v>
      </c>
      <c r="AH42" s="58">
        <f>SUM(MTN!AH42,AIRTEL!AH42)</f>
        <v>0</v>
      </c>
      <c r="AI42" s="58">
        <f>SUM(MTN!AI42,AIRTEL!AI42)</f>
        <v>0</v>
      </c>
      <c r="AJ42" s="58">
        <f>SUM(MTN!AJ42,AIRTEL!AJ42)</f>
        <v>0</v>
      </c>
      <c r="AK42" s="58">
        <f>SUM(MTN!AK42,AIRTEL!AK42)</f>
        <v>0</v>
      </c>
      <c r="AL42" s="58">
        <f>SUM(MTN!AL42,AIRTEL!AL42)</f>
        <v>0</v>
      </c>
    </row>
    <row r="43" spans="1:38" ht="16.5" thickTop="1" thickBot="1" x14ac:dyDescent="0.3">
      <c r="B43" s="18" t="s">
        <v>111</v>
      </c>
      <c r="C43" s="58">
        <f>SUM(MTN!C43,AIRTEL!C43)</f>
        <v>0</v>
      </c>
      <c r="D43" s="58">
        <f>SUM(MTN!D43,AIRTEL!D43)</f>
        <v>0</v>
      </c>
      <c r="E43" s="58">
        <f>SUM(MTN!E43,AIRTEL!E43)</f>
        <v>0</v>
      </c>
      <c r="F43" s="58">
        <f>SUM(MTN!F43,AIRTEL!F43)</f>
        <v>0</v>
      </c>
      <c r="G43" s="58">
        <f>SUM(MTN!G43,AIRTEL!G43)</f>
        <v>0</v>
      </c>
      <c r="H43" s="58">
        <f>SUM(MTN!H43,AIRTEL!H43)</f>
        <v>0</v>
      </c>
      <c r="I43" s="58">
        <f>SUM(MTN!I43,AIRTEL!I43)</f>
        <v>0</v>
      </c>
      <c r="J43" s="58">
        <f>SUM(MTN!J43,AIRTEL!J43)</f>
        <v>0</v>
      </c>
      <c r="K43" s="58">
        <f>SUM(MTN!K43,AIRTEL!K43)</f>
        <v>0</v>
      </c>
      <c r="L43" s="58">
        <f>SUM(MTN!L43,AIRTEL!L43)</f>
        <v>0</v>
      </c>
      <c r="M43" s="58">
        <f>SUM(MTN!M43,AIRTEL!M43)</f>
        <v>0</v>
      </c>
      <c r="N43" s="58">
        <f>SUM(MTN!N43,AIRTEL!N43)</f>
        <v>0</v>
      </c>
      <c r="O43" s="58">
        <f>SUM(MTN!O43,AIRTEL!O43)</f>
        <v>0</v>
      </c>
      <c r="P43" s="58">
        <f>SUM(MTN!P43,AIRTEL!P43)</f>
        <v>0</v>
      </c>
      <c r="Q43" s="58">
        <f>SUM(MTN!Q43,AIRTEL!Q43)</f>
        <v>0</v>
      </c>
      <c r="R43" s="58">
        <f>SUM(MTN!R43,AIRTEL!R43)</f>
        <v>0</v>
      </c>
      <c r="S43" s="58">
        <f>SUM(MTN!S43,AIRTEL!S43)</f>
        <v>0</v>
      </c>
      <c r="T43" s="58">
        <f>SUM(MTN!T43,AIRTEL!T43)</f>
        <v>0</v>
      </c>
      <c r="U43" s="58">
        <f>SUM(MTN!U43,AIRTEL!U43)</f>
        <v>0</v>
      </c>
      <c r="V43" s="58">
        <f>SUM(MTN!V43,AIRTEL!V43)</f>
        <v>0</v>
      </c>
      <c r="W43" s="58">
        <f>SUM(MTN!W43,AIRTEL!W43)</f>
        <v>2193422.2050000001</v>
      </c>
      <c r="X43" s="58">
        <f>SUM(MTN!X43,AIRTEL!X43)</f>
        <v>6222049.5990000004</v>
      </c>
      <c r="Y43" s="58">
        <f>SUM(MTN!Y43,AIRTEL!Y43)</f>
        <v>9228026.2660000008</v>
      </c>
      <c r="Z43" s="58">
        <f>SUM(MTN!Z43,AIRTEL!Z43)</f>
        <v>4629580.3990000002</v>
      </c>
      <c r="AA43" s="58">
        <f>SUM(MTN!AA43,AIRTEL!AA43)</f>
        <v>6095342.4369999999</v>
      </c>
      <c r="AB43" s="58">
        <f>SUM(MTN!AB43,AIRTEL!AB43)</f>
        <v>842528.56900000002</v>
      </c>
      <c r="AC43" s="58">
        <f>SUM(MTN!AC43,AIRTEL!AC43)</f>
        <v>2212764.79</v>
      </c>
      <c r="AD43" s="58">
        <f>SUM(MTN!AD43,AIRTEL!AD43)</f>
        <v>2462080.4950000001</v>
      </c>
      <c r="AE43" s="58">
        <f>SUM(MTN!AE43,AIRTEL!AE43)</f>
        <v>2188292.5699999998</v>
      </c>
      <c r="AF43" s="58">
        <f>SUM(MTN!AF43,AIRTEL!AF43)</f>
        <v>0</v>
      </c>
      <c r="AG43" s="58">
        <f>SUM(MTN!AG43,AIRTEL!AG43)</f>
        <v>0</v>
      </c>
      <c r="AH43" s="58">
        <f>SUM(MTN!AH43,AIRTEL!AH43)</f>
        <v>0</v>
      </c>
      <c r="AI43" s="58">
        <f>SUM(MTN!AI43,AIRTEL!AI43)</f>
        <v>0</v>
      </c>
      <c r="AJ43" s="58">
        <f>SUM(MTN!AJ43,AIRTEL!AJ43)</f>
        <v>0</v>
      </c>
      <c r="AK43" s="58">
        <f>SUM(MTN!AK43,AIRTEL!AK43)</f>
        <v>0</v>
      </c>
      <c r="AL43" s="58">
        <f>SUM(MTN!AL43,AIRTEL!AL43)</f>
        <v>0</v>
      </c>
    </row>
    <row r="44" spans="1:38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38" s="45" customFormat="1" x14ac:dyDescent="0.25">
      <c r="B45" s="61" t="s">
        <v>18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s="45" customFormat="1" x14ac:dyDescent="0.25">
      <c r="B46" s="10" t="s">
        <v>19</v>
      </c>
      <c r="C46" s="62">
        <f>IF(ISERROR(C36/C$33),0,C36/C$33)</f>
        <v>0</v>
      </c>
      <c r="D46" s="62">
        <f t="shared" ref="D46:AL53" si="9">IF(ISERROR(D36/D$33),0,D36/D$33)</f>
        <v>0</v>
      </c>
      <c r="E46" s="62">
        <f t="shared" si="9"/>
        <v>0</v>
      </c>
      <c r="F46" s="62">
        <f t="shared" si="9"/>
        <v>0</v>
      </c>
      <c r="G46" s="62">
        <f t="shared" si="9"/>
        <v>0</v>
      </c>
      <c r="H46" s="62">
        <f t="shared" si="9"/>
        <v>0</v>
      </c>
      <c r="I46" s="62">
        <f t="shared" si="9"/>
        <v>0</v>
      </c>
      <c r="J46" s="62">
        <f t="shared" si="9"/>
        <v>0</v>
      </c>
      <c r="K46" s="62">
        <f t="shared" si="9"/>
        <v>0</v>
      </c>
      <c r="L46" s="62">
        <f t="shared" si="9"/>
        <v>0</v>
      </c>
      <c r="M46" s="62">
        <f t="shared" si="9"/>
        <v>0</v>
      </c>
      <c r="N46" s="62">
        <f t="shared" si="9"/>
        <v>0</v>
      </c>
      <c r="O46" s="62">
        <f t="shared" si="9"/>
        <v>0</v>
      </c>
      <c r="P46" s="62">
        <f t="shared" si="9"/>
        <v>0</v>
      </c>
      <c r="Q46" s="62">
        <f t="shared" si="9"/>
        <v>0</v>
      </c>
      <c r="R46" s="62">
        <f t="shared" si="9"/>
        <v>0</v>
      </c>
      <c r="S46" s="62">
        <f t="shared" si="9"/>
        <v>0</v>
      </c>
      <c r="T46" s="62">
        <f t="shared" si="9"/>
        <v>0</v>
      </c>
      <c r="U46" s="62">
        <f t="shared" si="9"/>
        <v>0</v>
      </c>
      <c r="V46" s="62">
        <f t="shared" si="9"/>
        <v>0</v>
      </c>
      <c r="W46" s="62">
        <f t="shared" si="9"/>
        <v>0.42601115338489665</v>
      </c>
      <c r="X46" s="62">
        <f t="shared" si="9"/>
        <v>0.4103174253629876</v>
      </c>
      <c r="Y46" s="62">
        <f t="shared" si="9"/>
        <v>0.39033091702273293</v>
      </c>
      <c r="Z46" s="62">
        <f t="shared" si="9"/>
        <v>0.42762128330583615</v>
      </c>
      <c r="AA46" s="62">
        <f t="shared" si="9"/>
        <v>0.40722221495919908</v>
      </c>
      <c r="AB46" s="62">
        <f t="shared" si="9"/>
        <v>0.43657404331471678</v>
      </c>
      <c r="AC46" s="62">
        <f t="shared" si="9"/>
        <v>0.43537580019328054</v>
      </c>
      <c r="AD46" s="62">
        <f t="shared" si="9"/>
        <v>0.43454683487405599</v>
      </c>
      <c r="AE46" s="62">
        <f t="shared" si="9"/>
        <v>0.43725899029931042</v>
      </c>
      <c r="AF46" s="62">
        <f t="shared" si="9"/>
        <v>0</v>
      </c>
      <c r="AG46" s="62">
        <f t="shared" si="9"/>
        <v>0</v>
      </c>
      <c r="AH46" s="62">
        <f t="shared" si="9"/>
        <v>0</v>
      </c>
      <c r="AI46" s="62">
        <f t="shared" si="9"/>
        <v>0</v>
      </c>
      <c r="AJ46" s="62">
        <f t="shared" si="9"/>
        <v>0</v>
      </c>
      <c r="AK46" s="62">
        <f t="shared" si="9"/>
        <v>0</v>
      </c>
      <c r="AL46" s="62">
        <f t="shared" si="9"/>
        <v>0</v>
      </c>
    </row>
    <row r="47" spans="1:38" s="45" customFormat="1" x14ac:dyDescent="0.25">
      <c r="B47" s="10" t="s">
        <v>20</v>
      </c>
      <c r="C47" s="62">
        <f t="shared" ref="C47:R53" si="10">IF(ISERROR(C37/C$33),0,C37/C$33)</f>
        <v>0</v>
      </c>
      <c r="D47" s="62">
        <f t="shared" si="10"/>
        <v>0</v>
      </c>
      <c r="E47" s="62">
        <f t="shared" si="10"/>
        <v>0</v>
      </c>
      <c r="F47" s="62">
        <f t="shared" si="10"/>
        <v>0</v>
      </c>
      <c r="G47" s="62">
        <f t="shared" si="10"/>
        <v>0</v>
      </c>
      <c r="H47" s="62">
        <f t="shared" si="10"/>
        <v>0</v>
      </c>
      <c r="I47" s="62">
        <f t="shared" si="10"/>
        <v>0</v>
      </c>
      <c r="J47" s="62">
        <f t="shared" si="10"/>
        <v>0</v>
      </c>
      <c r="K47" s="62">
        <f t="shared" si="10"/>
        <v>0</v>
      </c>
      <c r="L47" s="62">
        <f t="shared" si="10"/>
        <v>0</v>
      </c>
      <c r="M47" s="62">
        <f t="shared" si="10"/>
        <v>0</v>
      </c>
      <c r="N47" s="62">
        <f t="shared" si="10"/>
        <v>0</v>
      </c>
      <c r="O47" s="62">
        <f t="shared" si="10"/>
        <v>0</v>
      </c>
      <c r="P47" s="62">
        <f t="shared" si="10"/>
        <v>0</v>
      </c>
      <c r="Q47" s="62">
        <f t="shared" si="10"/>
        <v>0</v>
      </c>
      <c r="R47" s="62">
        <f t="shared" si="10"/>
        <v>0</v>
      </c>
      <c r="S47" s="62">
        <f t="shared" si="9"/>
        <v>0</v>
      </c>
      <c r="T47" s="62">
        <f t="shared" si="9"/>
        <v>0</v>
      </c>
      <c r="U47" s="62">
        <f t="shared" si="9"/>
        <v>0</v>
      </c>
      <c r="V47" s="62">
        <f t="shared" si="9"/>
        <v>0</v>
      </c>
      <c r="W47" s="62">
        <f t="shared" si="9"/>
        <v>0.32271250756505315</v>
      </c>
      <c r="X47" s="62">
        <f t="shared" si="9"/>
        <v>0.29477155806001315</v>
      </c>
      <c r="Y47" s="62">
        <f t="shared" si="9"/>
        <v>0.28560873186785557</v>
      </c>
      <c r="Z47" s="62">
        <f t="shared" si="9"/>
        <v>0.34064389658602434</v>
      </c>
      <c r="AA47" s="62">
        <f t="shared" si="9"/>
        <v>0.33559980152622826</v>
      </c>
      <c r="AB47" s="62">
        <f t="shared" si="9"/>
        <v>0.37600386883169878</v>
      </c>
      <c r="AC47" s="62">
        <f t="shared" si="9"/>
        <v>0.36997488857125249</v>
      </c>
      <c r="AD47" s="62">
        <f t="shared" si="9"/>
        <v>0.36857052773701438</v>
      </c>
      <c r="AE47" s="62">
        <f t="shared" si="9"/>
        <v>0.37230411228016885</v>
      </c>
      <c r="AF47" s="62">
        <f t="shared" si="9"/>
        <v>0</v>
      </c>
      <c r="AG47" s="62">
        <f t="shared" si="9"/>
        <v>0</v>
      </c>
      <c r="AH47" s="62">
        <f t="shared" si="9"/>
        <v>0</v>
      </c>
      <c r="AI47" s="62">
        <f t="shared" si="9"/>
        <v>0</v>
      </c>
      <c r="AJ47" s="62">
        <f t="shared" si="9"/>
        <v>0</v>
      </c>
      <c r="AK47" s="62">
        <f t="shared" si="9"/>
        <v>0</v>
      </c>
      <c r="AL47" s="62">
        <f t="shared" si="9"/>
        <v>0</v>
      </c>
    </row>
    <row r="48" spans="1:38" s="45" customFormat="1" x14ac:dyDescent="0.25">
      <c r="B48" s="11" t="s">
        <v>21</v>
      </c>
      <c r="C48" s="62">
        <f t="shared" si="10"/>
        <v>0</v>
      </c>
      <c r="D48" s="62">
        <f t="shared" si="9"/>
        <v>0</v>
      </c>
      <c r="E48" s="62">
        <f t="shared" si="9"/>
        <v>0</v>
      </c>
      <c r="F48" s="62">
        <f t="shared" si="9"/>
        <v>0</v>
      </c>
      <c r="G48" s="62">
        <f t="shared" si="9"/>
        <v>0</v>
      </c>
      <c r="H48" s="62">
        <f t="shared" si="9"/>
        <v>0</v>
      </c>
      <c r="I48" s="62">
        <f t="shared" si="9"/>
        <v>0</v>
      </c>
      <c r="J48" s="62">
        <f t="shared" si="9"/>
        <v>0</v>
      </c>
      <c r="K48" s="62">
        <f t="shared" si="9"/>
        <v>0</v>
      </c>
      <c r="L48" s="62">
        <f t="shared" si="9"/>
        <v>0</v>
      </c>
      <c r="M48" s="62">
        <f t="shared" si="9"/>
        <v>0</v>
      </c>
      <c r="N48" s="62">
        <f t="shared" si="9"/>
        <v>0</v>
      </c>
      <c r="O48" s="62">
        <f t="shared" si="9"/>
        <v>0</v>
      </c>
      <c r="P48" s="62">
        <f t="shared" si="9"/>
        <v>0</v>
      </c>
      <c r="Q48" s="62">
        <f t="shared" si="9"/>
        <v>0</v>
      </c>
      <c r="R48" s="62">
        <f t="shared" si="9"/>
        <v>0</v>
      </c>
      <c r="S48" s="62">
        <f t="shared" si="9"/>
        <v>0</v>
      </c>
      <c r="T48" s="62">
        <f t="shared" si="9"/>
        <v>0</v>
      </c>
      <c r="U48" s="62">
        <f t="shared" si="9"/>
        <v>0</v>
      </c>
      <c r="V48" s="62">
        <f t="shared" si="9"/>
        <v>0</v>
      </c>
      <c r="W48" s="62">
        <f t="shared" si="9"/>
        <v>8.5884571885765579E-2</v>
      </c>
      <c r="X48" s="62">
        <f t="shared" si="9"/>
        <v>7.8300245250709666E-2</v>
      </c>
      <c r="Y48" s="62">
        <f t="shared" si="9"/>
        <v>7.5167434140357814E-2</v>
      </c>
      <c r="Z48" s="62">
        <f t="shared" si="9"/>
        <v>9.7043829598976075E-2</v>
      </c>
      <c r="AA48" s="62">
        <f t="shared" si="9"/>
        <v>9.1480395400736048E-2</v>
      </c>
      <c r="AB48" s="62">
        <f t="shared" si="9"/>
        <v>0.10730580992491145</v>
      </c>
      <c r="AC48" s="62">
        <f t="shared" si="9"/>
        <v>0.10763572437861221</v>
      </c>
      <c r="AD48" s="62">
        <f t="shared" si="9"/>
        <v>0.10437311786210987</v>
      </c>
      <c r="AE48" s="62">
        <f t="shared" si="9"/>
        <v>0.10671057503586198</v>
      </c>
      <c r="AF48" s="62">
        <f t="shared" si="9"/>
        <v>0</v>
      </c>
      <c r="AG48" s="62">
        <f t="shared" si="9"/>
        <v>0</v>
      </c>
      <c r="AH48" s="62">
        <f t="shared" si="9"/>
        <v>0</v>
      </c>
      <c r="AI48" s="62">
        <f t="shared" si="9"/>
        <v>0</v>
      </c>
      <c r="AJ48" s="62">
        <f t="shared" si="9"/>
        <v>0</v>
      </c>
      <c r="AK48" s="62">
        <f t="shared" si="9"/>
        <v>0</v>
      </c>
      <c r="AL48" s="62">
        <f t="shared" si="9"/>
        <v>0</v>
      </c>
    </row>
    <row r="49" spans="2:41" s="45" customFormat="1" x14ac:dyDescent="0.25">
      <c r="B49" s="18" t="s">
        <v>22</v>
      </c>
      <c r="C49" s="62">
        <f t="shared" si="10"/>
        <v>0</v>
      </c>
      <c r="D49" s="62">
        <f t="shared" si="9"/>
        <v>0</v>
      </c>
      <c r="E49" s="62">
        <f t="shared" si="9"/>
        <v>0</v>
      </c>
      <c r="F49" s="62">
        <f t="shared" si="9"/>
        <v>0</v>
      </c>
      <c r="G49" s="62">
        <f t="shared" si="9"/>
        <v>0</v>
      </c>
      <c r="H49" s="62">
        <f t="shared" si="9"/>
        <v>0</v>
      </c>
      <c r="I49" s="62">
        <f t="shared" si="9"/>
        <v>0</v>
      </c>
      <c r="J49" s="62">
        <f t="shared" si="9"/>
        <v>0</v>
      </c>
      <c r="K49" s="62">
        <f t="shared" si="9"/>
        <v>0</v>
      </c>
      <c r="L49" s="62">
        <f t="shared" si="9"/>
        <v>0</v>
      </c>
      <c r="M49" s="62">
        <f t="shared" si="9"/>
        <v>0</v>
      </c>
      <c r="N49" s="62">
        <f t="shared" si="9"/>
        <v>0</v>
      </c>
      <c r="O49" s="62">
        <f t="shared" si="9"/>
        <v>0</v>
      </c>
      <c r="P49" s="62">
        <f t="shared" si="9"/>
        <v>0</v>
      </c>
      <c r="Q49" s="62">
        <f t="shared" si="9"/>
        <v>0</v>
      </c>
      <c r="R49" s="62">
        <f t="shared" si="9"/>
        <v>0</v>
      </c>
      <c r="S49" s="62">
        <f t="shared" si="9"/>
        <v>0</v>
      </c>
      <c r="T49" s="62">
        <f t="shared" si="9"/>
        <v>0</v>
      </c>
      <c r="U49" s="62">
        <f t="shared" si="9"/>
        <v>0</v>
      </c>
      <c r="V49" s="62">
        <f t="shared" si="9"/>
        <v>0</v>
      </c>
      <c r="W49" s="62">
        <f t="shared" si="9"/>
        <v>0</v>
      </c>
      <c r="X49" s="62">
        <f t="shared" si="9"/>
        <v>0</v>
      </c>
      <c r="Y49" s="62">
        <f t="shared" si="9"/>
        <v>0</v>
      </c>
      <c r="Z49" s="62">
        <f t="shared" si="9"/>
        <v>0</v>
      </c>
      <c r="AA49" s="62">
        <f t="shared" si="9"/>
        <v>0</v>
      </c>
      <c r="AB49" s="62">
        <f t="shared" si="9"/>
        <v>0</v>
      </c>
      <c r="AC49" s="62">
        <f t="shared" si="9"/>
        <v>0</v>
      </c>
      <c r="AD49" s="62">
        <f t="shared" si="9"/>
        <v>0</v>
      </c>
      <c r="AE49" s="62">
        <f t="shared" si="9"/>
        <v>0</v>
      </c>
      <c r="AF49" s="62">
        <f t="shared" si="9"/>
        <v>0</v>
      </c>
      <c r="AG49" s="62">
        <f t="shared" si="9"/>
        <v>0</v>
      </c>
      <c r="AH49" s="62">
        <f t="shared" si="9"/>
        <v>0</v>
      </c>
      <c r="AI49" s="62">
        <f t="shared" si="9"/>
        <v>0</v>
      </c>
      <c r="AJ49" s="62">
        <f t="shared" si="9"/>
        <v>0</v>
      </c>
      <c r="AK49" s="62">
        <f t="shared" si="9"/>
        <v>0</v>
      </c>
      <c r="AL49" s="62">
        <f t="shared" si="9"/>
        <v>0</v>
      </c>
    </row>
    <row r="50" spans="2:41" s="45" customFormat="1" x14ac:dyDescent="0.25">
      <c r="B50" s="18" t="s">
        <v>23</v>
      </c>
      <c r="C50" s="62">
        <f t="shared" si="10"/>
        <v>0</v>
      </c>
      <c r="D50" s="62">
        <f t="shared" si="9"/>
        <v>0</v>
      </c>
      <c r="E50" s="62">
        <f t="shared" si="9"/>
        <v>0</v>
      </c>
      <c r="F50" s="62">
        <f t="shared" si="9"/>
        <v>0</v>
      </c>
      <c r="G50" s="62">
        <f t="shared" si="9"/>
        <v>0</v>
      </c>
      <c r="H50" s="62">
        <f t="shared" si="9"/>
        <v>0</v>
      </c>
      <c r="I50" s="62">
        <f t="shared" si="9"/>
        <v>0</v>
      </c>
      <c r="J50" s="62">
        <f t="shared" si="9"/>
        <v>0</v>
      </c>
      <c r="K50" s="62">
        <f t="shared" si="9"/>
        <v>0</v>
      </c>
      <c r="L50" s="62">
        <f t="shared" si="9"/>
        <v>0</v>
      </c>
      <c r="M50" s="62">
        <f t="shared" si="9"/>
        <v>0</v>
      </c>
      <c r="N50" s="62">
        <f t="shared" si="9"/>
        <v>0</v>
      </c>
      <c r="O50" s="62">
        <f t="shared" si="9"/>
        <v>0</v>
      </c>
      <c r="P50" s="62">
        <f t="shared" si="9"/>
        <v>0</v>
      </c>
      <c r="Q50" s="62">
        <f t="shared" si="9"/>
        <v>0</v>
      </c>
      <c r="R50" s="62">
        <f t="shared" si="9"/>
        <v>0</v>
      </c>
      <c r="S50" s="62">
        <f t="shared" si="9"/>
        <v>0</v>
      </c>
      <c r="T50" s="62">
        <f t="shared" si="9"/>
        <v>0</v>
      </c>
      <c r="U50" s="62">
        <f t="shared" si="9"/>
        <v>0</v>
      </c>
      <c r="V50" s="62">
        <f t="shared" si="9"/>
        <v>0</v>
      </c>
      <c r="W50" s="62">
        <f t="shared" si="9"/>
        <v>6.8491454666584448E-2</v>
      </c>
      <c r="X50" s="62">
        <f t="shared" si="9"/>
        <v>5.1302955812649105E-2</v>
      </c>
      <c r="Y50" s="62">
        <f t="shared" si="9"/>
        <v>4.077468098396525E-2</v>
      </c>
      <c r="Z50" s="62">
        <f t="shared" si="9"/>
        <v>3.9279365823993322E-2</v>
      </c>
      <c r="AA50" s="62">
        <f t="shared" si="9"/>
        <v>4.2032925071463965E-2</v>
      </c>
      <c r="AB50" s="62">
        <f t="shared" si="9"/>
        <v>3.8349017244545064E-2</v>
      </c>
      <c r="AC50" s="62">
        <f t="shared" si="9"/>
        <v>3.5350510653375036E-2</v>
      </c>
      <c r="AD50" s="62">
        <f t="shared" si="9"/>
        <v>3.7212585580829724E-2</v>
      </c>
      <c r="AE50" s="62">
        <f t="shared" si="9"/>
        <v>3.6987496777667453E-2</v>
      </c>
      <c r="AF50" s="62">
        <f t="shared" si="9"/>
        <v>0</v>
      </c>
      <c r="AG50" s="62">
        <f t="shared" si="9"/>
        <v>0</v>
      </c>
      <c r="AH50" s="62">
        <f t="shared" si="9"/>
        <v>0</v>
      </c>
      <c r="AI50" s="62">
        <f t="shared" si="9"/>
        <v>0</v>
      </c>
      <c r="AJ50" s="62">
        <f t="shared" si="9"/>
        <v>0</v>
      </c>
      <c r="AK50" s="62">
        <f t="shared" si="9"/>
        <v>0</v>
      </c>
      <c r="AL50" s="62">
        <f t="shared" si="9"/>
        <v>0</v>
      </c>
    </row>
    <row r="51" spans="2:41" s="45" customFormat="1" x14ac:dyDescent="0.25">
      <c r="B51" s="18" t="s">
        <v>24</v>
      </c>
      <c r="C51" s="62">
        <f t="shared" si="10"/>
        <v>0</v>
      </c>
      <c r="D51" s="62">
        <f t="shared" si="9"/>
        <v>0</v>
      </c>
      <c r="E51" s="62">
        <f t="shared" si="9"/>
        <v>0</v>
      </c>
      <c r="F51" s="62">
        <f t="shared" si="9"/>
        <v>0</v>
      </c>
      <c r="G51" s="62">
        <f t="shared" si="9"/>
        <v>0</v>
      </c>
      <c r="H51" s="62">
        <f t="shared" si="9"/>
        <v>0</v>
      </c>
      <c r="I51" s="62">
        <f t="shared" si="9"/>
        <v>0</v>
      </c>
      <c r="J51" s="62">
        <f t="shared" si="9"/>
        <v>0</v>
      </c>
      <c r="K51" s="62">
        <f t="shared" si="9"/>
        <v>0</v>
      </c>
      <c r="L51" s="62">
        <f t="shared" si="9"/>
        <v>0</v>
      </c>
      <c r="M51" s="62">
        <f t="shared" si="9"/>
        <v>0</v>
      </c>
      <c r="N51" s="62">
        <f t="shared" si="9"/>
        <v>0</v>
      </c>
      <c r="O51" s="62">
        <f t="shared" si="9"/>
        <v>0</v>
      </c>
      <c r="P51" s="62">
        <f t="shared" si="9"/>
        <v>0</v>
      </c>
      <c r="Q51" s="62">
        <f t="shared" si="9"/>
        <v>0</v>
      </c>
      <c r="R51" s="62">
        <f t="shared" si="9"/>
        <v>0</v>
      </c>
      <c r="S51" s="62">
        <f t="shared" si="9"/>
        <v>0</v>
      </c>
      <c r="T51" s="62">
        <f t="shared" si="9"/>
        <v>0</v>
      </c>
      <c r="U51" s="62">
        <f t="shared" si="9"/>
        <v>0</v>
      </c>
      <c r="V51" s="62">
        <f t="shared" si="9"/>
        <v>0</v>
      </c>
      <c r="W51" s="62">
        <f t="shared" si="9"/>
        <v>3.1040423037434185E-2</v>
      </c>
      <c r="X51" s="62">
        <f t="shared" si="9"/>
        <v>2.6873885590891929E-2</v>
      </c>
      <c r="Y51" s="62">
        <f t="shared" si="9"/>
        <v>2.5426902763833529E-2</v>
      </c>
      <c r="Z51" s="62">
        <f t="shared" si="9"/>
        <v>2.6053704266942746E-2</v>
      </c>
      <c r="AA51" s="62">
        <f t="shared" si="9"/>
        <v>2.8239641187485485E-2</v>
      </c>
      <c r="AB51" s="62">
        <f t="shared" si="9"/>
        <v>2.8478763605399134E-2</v>
      </c>
      <c r="AC51" s="62">
        <f t="shared" si="9"/>
        <v>2.4031882581870417E-2</v>
      </c>
      <c r="AD51" s="62">
        <f t="shared" si="9"/>
        <v>2.6567794908097884E-2</v>
      </c>
      <c r="AE51" s="62">
        <f t="shared" si="9"/>
        <v>2.3462902769940168E-2</v>
      </c>
      <c r="AF51" s="62">
        <f t="shared" si="9"/>
        <v>0</v>
      </c>
      <c r="AG51" s="62">
        <f t="shared" si="9"/>
        <v>0</v>
      </c>
      <c r="AH51" s="62">
        <f t="shared" si="9"/>
        <v>0</v>
      </c>
      <c r="AI51" s="62">
        <f t="shared" si="9"/>
        <v>0</v>
      </c>
      <c r="AJ51" s="62">
        <f t="shared" si="9"/>
        <v>0</v>
      </c>
      <c r="AK51" s="62">
        <f t="shared" si="9"/>
        <v>0</v>
      </c>
      <c r="AL51" s="62">
        <f t="shared" si="9"/>
        <v>0</v>
      </c>
    </row>
    <row r="52" spans="2:41" s="45" customFormat="1" x14ac:dyDescent="0.25">
      <c r="B52" s="18" t="s">
        <v>25</v>
      </c>
      <c r="C52" s="62">
        <f t="shared" si="10"/>
        <v>0</v>
      </c>
      <c r="D52" s="62">
        <f t="shared" si="9"/>
        <v>0</v>
      </c>
      <c r="E52" s="62">
        <f t="shared" si="9"/>
        <v>0</v>
      </c>
      <c r="F52" s="62">
        <f t="shared" si="9"/>
        <v>0</v>
      </c>
      <c r="G52" s="62">
        <f t="shared" si="9"/>
        <v>0</v>
      </c>
      <c r="H52" s="62">
        <f t="shared" si="9"/>
        <v>0</v>
      </c>
      <c r="I52" s="62">
        <f t="shared" si="9"/>
        <v>0</v>
      </c>
      <c r="J52" s="62">
        <f t="shared" si="9"/>
        <v>0</v>
      </c>
      <c r="K52" s="62">
        <f t="shared" si="9"/>
        <v>0</v>
      </c>
      <c r="L52" s="62">
        <f t="shared" si="9"/>
        <v>0</v>
      </c>
      <c r="M52" s="62">
        <f t="shared" si="9"/>
        <v>0</v>
      </c>
      <c r="N52" s="62">
        <f t="shared" si="9"/>
        <v>0</v>
      </c>
      <c r="O52" s="62">
        <f t="shared" si="9"/>
        <v>0</v>
      </c>
      <c r="P52" s="62">
        <f t="shared" si="9"/>
        <v>0</v>
      </c>
      <c r="Q52" s="62">
        <f t="shared" si="9"/>
        <v>0</v>
      </c>
      <c r="R52" s="62">
        <f t="shared" si="9"/>
        <v>0</v>
      </c>
      <c r="S52" s="62">
        <f t="shared" si="9"/>
        <v>0</v>
      </c>
      <c r="T52" s="62">
        <f t="shared" si="9"/>
        <v>0</v>
      </c>
      <c r="U52" s="62">
        <f t="shared" si="9"/>
        <v>0</v>
      </c>
      <c r="V52" s="62">
        <f t="shared" si="9"/>
        <v>0</v>
      </c>
      <c r="W52" s="62">
        <f t="shared" si="9"/>
        <v>5.8244096454672178E-5</v>
      </c>
      <c r="X52" s="62">
        <f t="shared" si="9"/>
        <v>1.7225795952311015E-4</v>
      </c>
      <c r="Y52" s="62">
        <f t="shared" si="9"/>
        <v>7.695982625773162E-5</v>
      </c>
      <c r="Z52" s="62">
        <f t="shared" si="9"/>
        <v>3.5956728280109219E-5</v>
      </c>
      <c r="AA52" s="62">
        <f t="shared" si="9"/>
        <v>6.2462677789316206E-6</v>
      </c>
      <c r="AB52" s="62">
        <f t="shared" si="9"/>
        <v>1.7696426070107545E-5</v>
      </c>
      <c r="AC52" s="62">
        <f t="shared" si="9"/>
        <v>2.6958469527910131E-5</v>
      </c>
      <c r="AD52" s="62">
        <f t="shared" si="9"/>
        <v>3.0108518378033322E-5</v>
      </c>
      <c r="AE52" s="62">
        <f t="shared" si="9"/>
        <v>6.9223464572548392E-6</v>
      </c>
      <c r="AF52" s="62">
        <f t="shared" si="9"/>
        <v>0</v>
      </c>
      <c r="AG52" s="62">
        <f t="shared" si="9"/>
        <v>0</v>
      </c>
      <c r="AH52" s="62">
        <f t="shared" si="9"/>
        <v>0</v>
      </c>
      <c r="AI52" s="62">
        <f t="shared" si="9"/>
        <v>0</v>
      </c>
      <c r="AJ52" s="62">
        <f t="shared" si="9"/>
        <v>0</v>
      </c>
      <c r="AK52" s="62">
        <f t="shared" si="9"/>
        <v>0</v>
      </c>
      <c r="AL52" s="62">
        <f t="shared" si="9"/>
        <v>0</v>
      </c>
    </row>
    <row r="53" spans="2:41" x14ac:dyDescent="0.25">
      <c r="B53" s="18" t="s">
        <v>26</v>
      </c>
      <c r="C53" s="62">
        <f t="shared" si="10"/>
        <v>0</v>
      </c>
      <c r="D53" s="62">
        <f t="shared" si="9"/>
        <v>0</v>
      </c>
      <c r="E53" s="62">
        <f t="shared" si="9"/>
        <v>0</v>
      </c>
      <c r="F53" s="62">
        <f t="shared" si="9"/>
        <v>0</v>
      </c>
      <c r="G53" s="62">
        <f t="shared" si="9"/>
        <v>0</v>
      </c>
      <c r="H53" s="62">
        <f t="shared" si="9"/>
        <v>0</v>
      </c>
      <c r="I53" s="62">
        <f t="shared" si="9"/>
        <v>0</v>
      </c>
      <c r="J53" s="62">
        <f t="shared" si="9"/>
        <v>0</v>
      </c>
      <c r="K53" s="62">
        <f t="shared" si="9"/>
        <v>0</v>
      </c>
      <c r="L53" s="62">
        <f t="shared" si="9"/>
        <v>0</v>
      </c>
      <c r="M53" s="62">
        <f t="shared" si="9"/>
        <v>0</v>
      </c>
      <c r="N53" s="62">
        <f t="shared" si="9"/>
        <v>0</v>
      </c>
      <c r="O53" s="62">
        <f t="shared" si="9"/>
        <v>0</v>
      </c>
      <c r="P53" s="62">
        <f t="shared" si="9"/>
        <v>0</v>
      </c>
      <c r="Q53" s="62">
        <f t="shared" si="9"/>
        <v>0</v>
      </c>
      <c r="R53" s="62">
        <f t="shared" si="9"/>
        <v>0</v>
      </c>
      <c r="S53" s="62">
        <f t="shared" si="9"/>
        <v>0</v>
      </c>
      <c r="T53" s="62">
        <f t="shared" si="9"/>
        <v>0</v>
      </c>
      <c r="U53" s="62">
        <f t="shared" si="9"/>
        <v>0</v>
      </c>
      <c r="V53" s="62">
        <f t="shared" si="9"/>
        <v>0</v>
      </c>
      <c r="W53" s="62">
        <f t="shared" si="9"/>
        <v>6.5801645363811348E-2</v>
      </c>
      <c r="X53" s="62">
        <f t="shared" si="9"/>
        <v>0.1382616719632255</v>
      </c>
      <c r="Y53" s="62">
        <f t="shared" si="9"/>
        <v>0.18261437339499714</v>
      </c>
      <c r="Z53" s="62">
        <f t="shared" si="9"/>
        <v>6.932196368994728E-2</v>
      </c>
      <c r="AA53" s="62">
        <f t="shared" si="9"/>
        <v>9.541877558710822E-2</v>
      </c>
      <c r="AB53" s="62">
        <f t="shared" si="9"/>
        <v>1.3270800652658659E-2</v>
      </c>
      <c r="AC53" s="62">
        <f t="shared" ref="AC53:AL53" si="11">IF(ISERROR(AC43/AC$33),0,AC43/AC$33)</f>
        <v>2.7604235152081196E-2</v>
      </c>
      <c r="AD53" s="62">
        <f t="shared" si="11"/>
        <v>2.8699030519514085E-2</v>
      </c>
      <c r="AE53" s="62">
        <f t="shared" si="11"/>
        <v>2.3269000490593834E-2</v>
      </c>
      <c r="AF53" s="62">
        <f t="shared" si="11"/>
        <v>0</v>
      </c>
      <c r="AG53" s="62">
        <f t="shared" si="11"/>
        <v>0</v>
      </c>
      <c r="AH53" s="62">
        <f t="shared" si="11"/>
        <v>0</v>
      </c>
      <c r="AI53" s="62">
        <f t="shared" si="11"/>
        <v>0</v>
      </c>
      <c r="AJ53" s="62">
        <f t="shared" si="11"/>
        <v>0</v>
      </c>
      <c r="AK53" s="62">
        <f t="shared" si="11"/>
        <v>0</v>
      </c>
      <c r="AL53" s="62">
        <f t="shared" si="11"/>
        <v>0</v>
      </c>
    </row>
    <row r="55" spans="2:41" x14ac:dyDescent="0.25">
      <c r="B55" s="15" t="s">
        <v>42</v>
      </c>
      <c r="C55" s="16">
        <f>SUM(C58:C65)</f>
        <v>0</v>
      </c>
      <c r="D55" s="16">
        <f t="shared" ref="D55:AL55" si="12">SUM(D58:D65)</f>
        <v>0</v>
      </c>
      <c r="E55" s="16">
        <f t="shared" si="12"/>
        <v>0</v>
      </c>
      <c r="F55" s="16">
        <f t="shared" si="12"/>
        <v>0</v>
      </c>
      <c r="G55" s="16">
        <f t="shared" si="12"/>
        <v>0</v>
      </c>
      <c r="H55" s="16">
        <f t="shared" si="12"/>
        <v>0</v>
      </c>
      <c r="I55" s="16">
        <f t="shared" si="12"/>
        <v>0</v>
      </c>
      <c r="J55" s="16">
        <f t="shared" si="12"/>
        <v>0</v>
      </c>
      <c r="K55" s="16">
        <f t="shared" si="12"/>
        <v>0</v>
      </c>
      <c r="L55" s="16">
        <f t="shared" si="12"/>
        <v>0</v>
      </c>
      <c r="M55" s="16">
        <f t="shared" si="12"/>
        <v>0</v>
      </c>
      <c r="N55" s="16">
        <f t="shared" si="12"/>
        <v>0</v>
      </c>
      <c r="O55" s="16">
        <f t="shared" si="12"/>
        <v>0</v>
      </c>
      <c r="P55" s="16">
        <f t="shared" si="12"/>
        <v>0</v>
      </c>
      <c r="Q55" s="16">
        <f t="shared" si="12"/>
        <v>0</v>
      </c>
      <c r="R55" s="16">
        <f t="shared" si="12"/>
        <v>0</v>
      </c>
      <c r="S55" s="16">
        <f t="shared" si="12"/>
        <v>0</v>
      </c>
      <c r="T55" s="16">
        <f t="shared" si="12"/>
        <v>0</v>
      </c>
      <c r="U55" s="16">
        <f t="shared" si="12"/>
        <v>0</v>
      </c>
      <c r="V55" s="16">
        <f t="shared" si="12"/>
        <v>0</v>
      </c>
      <c r="W55" s="16">
        <f t="shared" si="12"/>
        <v>270858.49621867109</v>
      </c>
      <c r="X55" s="16">
        <f t="shared" si="12"/>
        <v>342646.41287220025</v>
      </c>
      <c r="Y55" s="16">
        <f t="shared" si="12"/>
        <v>365668.68471339543</v>
      </c>
      <c r="Z55" s="16">
        <f t="shared" si="12"/>
        <v>573419.12001539941</v>
      </c>
      <c r="AA55" s="16">
        <f t="shared" si="12"/>
        <v>562366.21310779767</v>
      </c>
      <c r="AB55" s="16">
        <f t="shared" si="12"/>
        <v>627996.84499999997</v>
      </c>
      <c r="AC55" s="16">
        <f t="shared" si="12"/>
        <v>770811.00864839996</v>
      </c>
      <c r="AD55" s="16">
        <f t="shared" si="12"/>
        <v>820716.89708809997</v>
      </c>
      <c r="AE55" s="16">
        <f t="shared" si="12"/>
        <v>911210.20333685784</v>
      </c>
      <c r="AF55" s="16">
        <f t="shared" si="12"/>
        <v>0</v>
      </c>
      <c r="AG55" s="16">
        <f t="shared" si="12"/>
        <v>0</v>
      </c>
      <c r="AH55" s="16">
        <f t="shared" si="12"/>
        <v>0</v>
      </c>
      <c r="AI55" s="16">
        <f t="shared" si="12"/>
        <v>0</v>
      </c>
      <c r="AJ55" s="16">
        <f t="shared" si="12"/>
        <v>0</v>
      </c>
      <c r="AK55" s="16">
        <f t="shared" si="12"/>
        <v>0</v>
      </c>
      <c r="AL55" s="16">
        <f t="shared" si="12"/>
        <v>0</v>
      </c>
      <c r="AN55" s="111">
        <f>AE55-AD55</f>
        <v>90493.306248757872</v>
      </c>
      <c r="AO55" s="111">
        <f>SUM(AA55:AL55)</f>
        <v>3693101.1671811552</v>
      </c>
    </row>
    <row r="56" spans="2:41" x14ac:dyDescent="0.25">
      <c r="B56" s="55" t="s">
        <v>16</v>
      </c>
      <c r="C56" s="12"/>
      <c r="D56" s="57">
        <f t="shared" ref="D56:AL56" si="13">IF(ISERROR(D55/C55-1),0,D55/C55-1)</f>
        <v>0</v>
      </c>
      <c r="E56" s="57">
        <f t="shared" si="13"/>
        <v>0</v>
      </c>
      <c r="F56" s="57">
        <f t="shared" si="13"/>
        <v>0</v>
      </c>
      <c r="G56" s="57">
        <f t="shared" si="13"/>
        <v>0</v>
      </c>
      <c r="H56" s="57">
        <f t="shared" si="13"/>
        <v>0</v>
      </c>
      <c r="I56" s="57">
        <f t="shared" si="13"/>
        <v>0</v>
      </c>
      <c r="J56" s="57">
        <f t="shared" si="13"/>
        <v>0</v>
      </c>
      <c r="K56" s="57">
        <f t="shared" si="13"/>
        <v>0</v>
      </c>
      <c r="L56" s="57">
        <f t="shared" si="13"/>
        <v>0</v>
      </c>
      <c r="M56" s="57">
        <f t="shared" si="13"/>
        <v>0</v>
      </c>
      <c r="N56" s="57">
        <f t="shared" si="13"/>
        <v>0</v>
      </c>
      <c r="O56" s="57">
        <f t="shared" si="13"/>
        <v>0</v>
      </c>
      <c r="P56" s="57">
        <f t="shared" si="13"/>
        <v>0</v>
      </c>
      <c r="Q56" s="57">
        <f t="shared" si="13"/>
        <v>0</v>
      </c>
      <c r="R56" s="57">
        <f t="shared" si="13"/>
        <v>0</v>
      </c>
      <c r="S56" s="57">
        <f t="shared" si="13"/>
        <v>0</v>
      </c>
      <c r="T56" s="57">
        <f t="shared" si="13"/>
        <v>0</v>
      </c>
      <c r="U56" s="57">
        <f t="shared" si="13"/>
        <v>0</v>
      </c>
      <c r="V56" s="57">
        <f t="shared" si="13"/>
        <v>0</v>
      </c>
      <c r="W56" s="57">
        <f t="shared" si="13"/>
        <v>0</v>
      </c>
      <c r="X56" s="57">
        <f t="shared" si="13"/>
        <v>0.26503845238649237</v>
      </c>
      <c r="Y56" s="57">
        <f t="shared" si="13"/>
        <v>6.7189589548634743E-2</v>
      </c>
      <c r="Z56" s="57">
        <f t="shared" si="13"/>
        <v>0.56813843784527251</v>
      </c>
      <c r="AA56" s="57">
        <f t="shared" si="13"/>
        <v>-1.9275441857092068E-2</v>
      </c>
      <c r="AB56" s="57">
        <f t="shared" si="13"/>
        <v>0.11670443629518301</v>
      </c>
      <c r="AC56" s="90">
        <f t="shared" si="13"/>
        <v>0.22741223110507813</v>
      </c>
      <c r="AD56" s="90">
        <f t="shared" si="13"/>
        <v>6.4744649310612301E-2</v>
      </c>
      <c r="AE56" s="57">
        <f t="shared" si="13"/>
        <v>0.11026129298644594</v>
      </c>
      <c r="AF56" s="57">
        <f t="shared" si="13"/>
        <v>-1</v>
      </c>
      <c r="AG56" s="57">
        <f t="shared" si="13"/>
        <v>0</v>
      </c>
      <c r="AH56" s="57">
        <f t="shared" si="13"/>
        <v>0</v>
      </c>
      <c r="AI56" s="57">
        <f t="shared" si="13"/>
        <v>0</v>
      </c>
      <c r="AJ56" s="57">
        <f t="shared" si="13"/>
        <v>0</v>
      </c>
      <c r="AK56" s="57">
        <f t="shared" si="13"/>
        <v>0</v>
      </c>
      <c r="AL56" s="57">
        <f t="shared" si="13"/>
        <v>0</v>
      </c>
    </row>
    <row r="57" spans="2:41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92">
        <f>SUM(AA55:AD55)</f>
        <v>2781890.9638442975</v>
      </c>
      <c r="AE57" s="57"/>
      <c r="AF57" s="57"/>
      <c r="AG57" s="57"/>
      <c r="AH57" s="57"/>
      <c r="AI57" s="57"/>
      <c r="AJ57" s="57"/>
      <c r="AK57" s="57"/>
      <c r="AL57" s="57"/>
    </row>
    <row r="58" spans="2:41" ht="16.5" thickTop="1" thickBot="1" x14ac:dyDescent="0.3">
      <c r="B58" s="10" t="s">
        <v>113</v>
      </c>
      <c r="C58" s="58">
        <f>SUM(MTN!C58,AIRTEL!C58)</f>
        <v>0</v>
      </c>
      <c r="D58" s="58">
        <f>SUM(MTN!D58,AIRTEL!D58)</f>
        <v>0</v>
      </c>
      <c r="E58" s="58">
        <f>SUM(MTN!E58,AIRTEL!E58)</f>
        <v>0</v>
      </c>
      <c r="F58" s="58">
        <f>SUM(MTN!F58,AIRTEL!F58)</f>
        <v>0</v>
      </c>
      <c r="G58" s="58">
        <f>SUM(MTN!G58,AIRTEL!G58)</f>
        <v>0</v>
      </c>
      <c r="H58" s="58">
        <f>SUM(MTN!H58,AIRTEL!H58)</f>
        <v>0</v>
      </c>
      <c r="I58" s="58">
        <f>SUM(MTN!I58,AIRTEL!I58)</f>
        <v>0</v>
      </c>
      <c r="J58" s="58">
        <f>SUM(MTN!J58,AIRTEL!J58)</f>
        <v>0</v>
      </c>
      <c r="K58" s="58">
        <f>SUM(MTN!K58,AIRTEL!K58)</f>
        <v>0</v>
      </c>
      <c r="L58" s="58">
        <f>SUM(MTN!L58,AIRTEL!L58)</f>
        <v>0</v>
      </c>
      <c r="M58" s="58">
        <f>SUM(MTN!M58,AIRTEL!M58)</f>
        <v>0</v>
      </c>
      <c r="N58" s="58">
        <f>SUM(MTN!N58,AIRTEL!N58)</f>
        <v>0</v>
      </c>
      <c r="O58" s="58">
        <f>SUM(MTN!O58,AIRTEL!O58)</f>
        <v>0</v>
      </c>
      <c r="P58" s="58">
        <f>SUM(MTN!P58,AIRTEL!P58)</f>
        <v>0</v>
      </c>
      <c r="Q58" s="58">
        <f>SUM(MTN!Q58,AIRTEL!Q58)</f>
        <v>0</v>
      </c>
      <c r="R58" s="58">
        <f>SUM(MTN!R58,AIRTEL!R58)</f>
        <v>0</v>
      </c>
      <c r="S58" s="58">
        <f>SUM(MTN!S58,AIRTEL!S58)</f>
        <v>0</v>
      </c>
      <c r="T58" s="58">
        <f>SUM(MTN!T58,AIRTEL!T58)</f>
        <v>0</v>
      </c>
      <c r="U58" s="58">
        <f>SUM(MTN!U58,AIRTEL!U58)</f>
        <v>0</v>
      </c>
      <c r="V58" s="58">
        <f>SUM(MTN!V58,AIRTEL!V58)</f>
        <v>0</v>
      </c>
      <c r="W58" s="58">
        <f>SUM(MTN!W58,AIRTEL!W58)</f>
        <v>0</v>
      </c>
      <c r="X58" s="58">
        <f>SUM(MTN!X58,AIRTEL!X58)</f>
        <v>0</v>
      </c>
      <c r="Y58" s="58">
        <f>SUM(MTN!Y58,AIRTEL!Y58)</f>
        <v>0</v>
      </c>
      <c r="Z58" s="58">
        <f>SUM(MTN!Z58,AIRTEL!Z58)</f>
        <v>0</v>
      </c>
      <c r="AA58" s="58">
        <f>SUM(MTN!AA58,AIRTEL!AA58)</f>
        <v>0</v>
      </c>
      <c r="AB58" s="58">
        <f>SUM(MTN!AB58,AIRTEL!AB58)</f>
        <v>0</v>
      </c>
      <c r="AC58" s="58">
        <f>SUM(MTN!AC58,AIRTEL!AC58)</f>
        <v>0</v>
      </c>
      <c r="AD58" s="58">
        <f>SUM(MTN!AD58,AIRTEL!AD58)</f>
        <v>0</v>
      </c>
      <c r="AE58" s="58">
        <f>SUM(MTN!AE58,AIRTEL!AE58)</f>
        <v>0</v>
      </c>
      <c r="AF58" s="58">
        <f>SUM(MTN!AF58,AIRTEL!AF58)</f>
        <v>0</v>
      </c>
      <c r="AG58" s="58">
        <f>SUM(MTN!AG58,AIRTEL!AG58)</f>
        <v>0</v>
      </c>
      <c r="AH58" s="58">
        <f>SUM(MTN!AH58,AIRTEL!AH58)</f>
        <v>0</v>
      </c>
      <c r="AI58" s="58">
        <f>SUM(MTN!AI58,AIRTEL!AI58)</f>
        <v>0</v>
      </c>
      <c r="AJ58" s="58">
        <f>SUM(MTN!AJ58,AIRTEL!AJ58)</f>
        <v>0</v>
      </c>
      <c r="AK58" s="58">
        <f>SUM(MTN!AK58,AIRTEL!AK58)</f>
        <v>0</v>
      </c>
      <c r="AL58" s="58">
        <f>SUM(MTN!AL58,AIRTEL!AL58)</f>
        <v>0</v>
      </c>
    </row>
    <row r="59" spans="2:41" ht="16.5" thickTop="1" thickBot="1" x14ac:dyDescent="0.3">
      <c r="B59" s="10" t="s">
        <v>114</v>
      </c>
      <c r="C59" s="58">
        <f>SUM(MTN!C59,AIRTEL!C59)</f>
        <v>0</v>
      </c>
      <c r="D59" s="58">
        <f>SUM(MTN!D59,AIRTEL!D59)</f>
        <v>0</v>
      </c>
      <c r="E59" s="58">
        <f>SUM(MTN!E59,AIRTEL!E59)</f>
        <v>0</v>
      </c>
      <c r="F59" s="58">
        <f>SUM(MTN!F59,AIRTEL!F59)</f>
        <v>0</v>
      </c>
      <c r="G59" s="58">
        <f>SUM(MTN!G59,AIRTEL!G59)</f>
        <v>0</v>
      </c>
      <c r="H59" s="58">
        <f>SUM(MTN!H59,AIRTEL!H59)</f>
        <v>0</v>
      </c>
      <c r="I59" s="58">
        <f>SUM(MTN!I59,AIRTEL!I59)</f>
        <v>0</v>
      </c>
      <c r="J59" s="58">
        <f>SUM(MTN!J59,AIRTEL!J59)</f>
        <v>0</v>
      </c>
      <c r="K59" s="58">
        <f>SUM(MTN!K59,AIRTEL!K59)</f>
        <v>0</v>
      </c>
      <c r="L59" s="58">
        <f>SUM(MTN!L59,AIRTEL!L59)</f>
        <v>0</v>
      </c>
      <c r="M59" s="58">
        <f>SUM(MTN!M59,AIRTEL!M59)</f>
        <v>0</v>
      </c>
      <c r="N59" s="58">
        <f>SUM(MTN!N59,AIRTEL!N59)</f>
        <v>0</v>
      </c>
      <c r="O59" s="58">
        <f>SUM(MTN!O59,AIRTEL!O59)</f>
        <v>0</v>
      </c>
      <c r="P59" s="58">
        <f>SUM(MTN!P59,AIRTEL!P59)</f>
        <v>0</v>
      </c>
      <c r="Q59" s="58">
        <f>SUM(MTN!Q59,AIRTEL!Q59)</f>
        <v>0</v>
      </c>
      <c r="R59" s="58">
        <f>SUM(MTN!R59,AIRTEL!R59)</f>
        <v>0</v>
      </c>
      <c r="S59" s="58">
        <f>SUM(MTN!S59,AIRTEL!S59)</f>
        <v>0</v>
      </c>
      <c r="T59" s="58">
        <f>SUM(MTN!T59,AIRTEL!T59)</f>
        <v>0</v>
      </c>
      <c r="U59" s="58">
        <f>SUM(MTN!U59,AIRTEL!U59)</f>
        <v>0</v>
      </c>
      <c r="V59" s="58">
        <f>SUM(MTN!V59,AIRTEL!V59)</f>
        <v>0</v>
      </c>
      <c r="W59" s="58">
        <f>SUM(MTN!W59,AIRTEL!W59)</f>
        <v>219796.97097981488</v>
      </c>
      <c r="X59" s="58">
        <f>SUM(MTN!X59,AIRTEL!X59)</f>
        <v>272009.4684944998</v>
      </c>
      <c r="Y59" s="58">
        <f>SUM(MTN!Y59,AIRTEL!Y59)</f>
        <v>297020.65274879977</v>
      </c>
      <c r="Z59" s="58">
        <f>SUM(MTN!Z59,AIRTEL!Z59)</f>
        <v>469597.04562349938</v>
      </c>
      <c r="AA59" s="58">
        <f>SUM(MTN!AA59,AIRTEL!AA59)</f>
        <v>443043.1107825996</v>
      </c>
      <c r="AB59" s="58">
        <f>SUM(MTN!AB59,AIRTEL!AB59)</f>
        <v>494561.83400000003</v>
      </c>
      <c r="AC59" s="58">
        <f>SUM(MTN!AC59,AIRTEL!AC59)</f>
        <v>614615.56306429999</v>
      </c>
      <c r="AD59" s="58">
        <f>SUM(MTN!AD59,AIRTEL!AD59)</f>
        <v>656937.12476759998</v>
      </c>
      <c r="AE59" s="58">
        <f>SUM(MTN!AE59,AIRTEL!AE59)</f>
        <v>728968.68730988703</v>
      </c>
      <c r="AF59" s="58">
        <f>SUM(MTN!AF59,AIRTEL!AF59)</f>
        <v>0</v>
      </c>
      <c r="AG59" s="58">
        <f>SUM(MTN!AG59,AIRTEL!AG59)</f>
        <v>0</v>
      </c>
      <c r="AH59" s="58">
        <f>SUM(MTN!AH59,AIRTEL!AH59)</f>
        <v>0</v>
      </c>
      <c r="AI59" s="58">
        <f>SUM(MTN!AI59,AIRTEL!AI59)</f>
        <v>0</v>
      </c>
      <c r="AJ59" s="58">
        <f>SUM(MTN!AJ59,AIRTEL!AJ59)</f>
        <v>0</v>
      </c>
      <c r="AK59" s="58">
        <f>SUM(MTN!AK59,AIRTEL!AK59)</f>
        <v>0</v>
      </c>
      <c r="AL59" s="58">
        <f>SUM(MTN!AL59,AIRTEL!AL59)</f>
        <v>0</v>
      </c>
    </row>
    <row r="60" spans="2:41" ht="16.5" thickTop="1" thickBot="1" x14ac:dyDescent="0.3">
      <c r="B60" s="11" t="s">
        <v>115</v>
      </c>
      <c r="C60" s="58">
        <f>SUM(MTN!C60,AIRTEL!C60)</f>
        <v>0</v>
      </c>
      <c r="D60" s="58">
        <f>SUM(MTN!D60,AIRTEL!D60)</f>
        <v>0</v>
      </c>
      <c r="E60" s="58">
        <f>SUM(MTN!E60,AIRTEL!E60)</f>
        <v>0</v>
      </c>
      <c r="F60" s="58">
        <f>SUM(MTN!F60,AIRTEL!F60)</f>
        <v>0</v>
      </c>
      <c r="G60" s="58">
        <f>SUM(MTN!G60,AIRTEL!G60)</f>
        <v>0</v>
      </c>
      <c r="H60" s="58">
        <f>SUM(MTN!H60,AIRTEL!H60)</f>
        <v>0</v>
      </c>
      <c r="I60" s="58">
        <f>SUM(MTN!I60,AIRTEL!I60)</f>
        <v>0</v>
      </c>
      <c r="J60" s="58">
        <f>SUM(MTN!J60,AIRTEL!J60)</f>
        <v>0</v>
      </c>
      <c r="K60" s="58">
        <f>SUM(MTN!K60,AIRTEL!K60)</f>
        <v>0</v>
      </c>
      <c r="L60" s="58">
        <f>SUM(MTN!L60,AIRTEL!L60)</f>
        <v>0</v>
      </c>
      <c r="M60" s="58">
        <f>SUM(MTN!M60,AIRTEL!M60)</f>
        <v>0</v>
      </c>
      <c r="N60" s="58">
        <f>SUM(MTN!N60,AIRTEL!N60)</f>
        <v>0</v>
      </c>
      <c r="O60" s="58">
        <f>SUM(MTN!O60,AIRTEL!O60)</f>
        <v>0</v>
      </c>
      <c r="P60" s="58">
        <f>SUM(MTN!P60,AIRTEL!P60)</f>
        <v>0</v>
      </c>
      <c r="Q60" s="58">
        <f>SUM(MTN!Q60,AIRTEL!Q60)</f>
        <v>0</v>
      </c>
      <c r="R60" s="58">
        <f>SUM(MTN!R60,AIRTEL!R60)</f>
        <v>0</v>
      </c>
      <c r="S60" s="58">
        <f>SUM(MTN!S60,AIRTEL!S60)</f>
        <v>0</v>
      </c>
      <c r="T60" s="58">
        <f>SUM(MTN!T60,AIRTEL!T60)</f>
        <v>0</v>
      </c>
      <c r="U60" s="58">
        <f>SUM(MTN!U60,AIRTEL!U60)</f>
        <v>0</v>
      </c>
      <c r="V60" s="58">
        <f>SUM(MTN!V60,AIRTEL!V60)</f>
        <v>0</v>
      </c>
      <c r="W60" s="58">
        <f>SUM(MTN!W60,AIRTEL!W60)</f>
        <v>24711.812320437337</v>
      </c>
      <c r="X60" s="58">
        <f>SUM(MTN!X60,AIRTEL!X60)</f>
        <v>34936.743706199995</v>
      </c>
      <c r="Y60" s="58">
        <f>SUM(MTN!Y60,AIRTEL!Y60)</f>
        <v>36253.966912099997</v>
      </c>
      <c r="Z60" s="58">
        <f>SUM(MTN!Z60,AIRTEL!Z60)</f>
        <v>63279.288000999994</v>
      </c>
      <c r="AA60" s="58">
        <f>SUM(MTN!AA60,AIRTEL!AA60)</f>
        <v>67136.967516499994</v>
      </c>
      <c r="AB60" s="58">
        <f>SUM(MTN!AB60,AIRTEL!AB60)</f>
        <v>79268.796000000002</v>
      </c>
      <c r="AC60" s="58">
        <f>SUM(MTN!AC60,AIRTEL!AC60)</f>
        <v>103613.2105841</v>
      </c>
      <c r="AD60" s="58">
        <f>SUM(MTN!AD60,AIRTEL!AD60)</f>
        <v>112440.59354430001</v>
      </c>
      <c r="AE60" s="58">
        <f>SUM(MTN!AE60,AIRTEL!AE60)</f>
        <v>127466.239</v>
      </c>
      <c r="AF60" s="58">
        <f>SUM(MTN!AF60,AIRTEL!AF60)</f>
        <v>0</v>
      </c>
      <c r="AG60" s="58">
        <f>SUM(MTN!AG60,AIRTEL!AG60)</f>
        <v>0</v>
      </c>
      <c r="AH60" s="58">
        <f>SUM(MTN!AH60,AIRTEL!AH60)</f>
        <v>0</v>
      </c>
      <c r="AI60" s="58">
        <f>SUM(MTN!AI60,AIRTEL!AI60)</f>
        <v>0</v>
      </c>
      <c r="AJ60" s="58">
        <f>SUM(MTN!AJ60,AIRTEL!AJ60)</f>
        <v>0</v>
      </c>
      <c r="AK60" s="58">
        <f>SUM(MTN!AK60,AIRTEL!AK60)</f>
        <v>0</v>
      </c>
      <c r="AL60" s="58">
        <f>SUM(MTN!AL60,AIRTEL!AL60)</f>
        <v>0</v>
      </c>
    </row>
    <row r="61" spans="2:41" ht="16.5" thickTop="1" thickBot="1" x14ac:dyDescent="0.3">
      <c r="B61" s="18" t="s">
        <v>116</v>
      </c>
      <c r="C61" s="58">
        <f>SUM(MTN!C61,AIRTEL!C61)</f>
        <v>0</v>
      </c>
      <c r="D61" s="58">
        <f>SUM(MTN!D61,AIRTEL!D61)</f>
        <v>0</v>
      </c>
      <c r="E61" s="58">
        <f>SUM(MTN!E61,AIRTEL!E61)</f>
        <v>0</v>
      </c>
      <c r="F61" s="58">
        <f>SUM(MTN!F61,AIRTEL!F61)</f>
        <v>0</v>
      </c>
      <c r="G61" s="58">
        <f>SUM(MTN!G61,AIRTEL!G61)</f>
        <v>0</v>
      </c>
      <c r="H61" s="58">
        <f>SUM(MTN!H61,AIRTEL!H61)</f>
        <v>0</v>
      </c>
      <c r="I61" s="58">
        <f>SUM(MTN!I61,AIRTEL!I61)</f>
        <v>0</v>
      </c>
      <c r="J61" s="58">
        <f>SUM(MTN!J61,AIRTEL!J61)</f>
        <v>0</v>
      </c>
      <c r="K61" s="58">
        <f>SUM(MTN!K61,AIRTEL!K61)</f>
        <v>0</v>
      </c>
      <c r="L61" s="58">
        <f>SUM(MTN!L61,AIRTEL!L61)</f>
        <v>0</v>
      </c>
      <c r="M61" s="58">
        <f>SUM(MTN!M61,AIRTEL!M61)</f>
        <v>0</v>
      </c>
      <c r="N61" s="58">
        <f>SUM(MTN!N61,AIRTEL!N61)</f>
        <v>0</v>
      </c>
      <c r="O61" s="58">
        <f>SUM(MTN!O61,AIRTEL!O61)</f>
        <v>0</v>
      </c>
      <c r="P61" s="58">
        <f>SUM(MTN!P61,AIRTEL!P61)</f>
        <v>0</v>
      </c>
      <c r="Q61" s="58">
        <f>SUM(MTN!Q61,AIRTEL!Q61)</f>
        <v>0</v>
      </c>
      <c r="R61" s="58">
        <f>SUM(MTN!R61,AIRTEL!R61)</f>
        <v>0</v>
      </c>
      <c r="S61" s="58">
        <f>SUM(MTN!S61,AIRTEL!S61)</f>
        <v>0</v>
      </c>
      <c r="T61" s="58">
        <f>SUM(MTN!T61,AIRTEL!T61)</f>
        <v>0</v>
      </c>
      <c r="U61" s="58">
        <f>SUM(MTN!U61,AIRTEL!U61)</f>
        <v>0</v>
      </c>
      <c r="V61" s="58">
        <f>SUM(MTN!V61,AIRTEL!V61)</f>
        <v>0</v>
      </c>
      <c r="W61" s="58">
        <f>SUM(MTN!W61,AIRTEL!W61)</f>
        <v>0</v>
      </c>
      <c r="X61" s="58">
        <f>SUM(MTN!X61,AIRTEL!X61)</f>
        <v>0</v>
      </c>
      <c r="Y61" s="58">
        <f>SUM(MTN!Y61,AIRTEL!Y61)</f>
        <v>0</v>
      </c>
      <c r="Z61" s="58">
        <f>SUM(MTN!Z61,AIRTEL!Z61)</f>
        <v>0</v>
      </c>
      <c r="AA61" s="58">
        <f>SUM(MTN!AA61,AIRTEL!AA61)</f>
        <v>0</v>
      </c>
      <c r="AB61" s="58">
        <f>SUM(MTN!AB61,AIRTEL!AB61)</f>
        <v>0</v>
      </c>
      <c r="AC61" s="58">
        <f>SUM(MTN!AC61,AIRTEL!AC61)</f>
        <v>0</v>
      </c>
      <c r="AD61" s="58">
        <f>SUM(MTN!AD61,AIRTEL!AD61)</f>
        <v>0</v>
      </c>
      <c r="AE61" s="58">
        <f>SUM(MTN!AE61,AIRTEL!AE61)</f>
        <v>0</v>
      </c>
      <c r="AF61" s="58">
        <f>SUM(MTN!AF61,AIRTEL!AF61)</f>
        <v>0</v>
      </c>
      <c r="AG61" s="58">
        <f>SUM(MTN!AG61,AIRTEL!AG61)</f>
        <v>0</v>
      </c>
      <c r="AH61" s="58">
        <f>SUM(MTN!AH61,AIRTEL!AH61)</f>
        <v>0</v>
      </c>
      <c r="AI61" s="58">
        <f>SUM(MTN!AI61,AIRTEL!AI61)</f>
        <v>0</v>
      </c>
      <c r="AJ61" s="58">
        <f>SUM(MTN!AJ61,AIRTEL!AJ61)</f>
        <v>0</v>
      </c>
      <c r="AK61" s="58">
        <f>SUM(MTN!AK61,AIRTEL!AK61)</f>
        <v>0</v>
      </c>
      <c r="AL61" s="58">
        <f>SUM(MTN!AL61,AIRTEL!AL61)</f>
        <v>0</v>
      </c>
    </row>
    <row r="62" spans="2:41" ht="16.5" thickTop="1" thickBot="1" x14ac:dyDescent="0.3">
      <c r="B62" s="18" t="s">
        <v>117</v>
      </c>
      <c r="C62" s="58">
        <f>SUM(MTN!C62,AIRTEL!C62)</f>
        <v>0</v>
      </c>
      <c r="D62" s="58">
        <f>SUM(MTN!D62,AIRTEL!D62)</f>
        <v>0</v>
      </c>
      <c r="E62" s="58">
        <f>SUM(MTN!E62,AIRTEL!E62)</f>
        <v>0</v>
      </c>
      <c r="F62" s="58">
        <f>SUM(MTN!F62,AIRTEL!F62)</f>
        <v>0</v>
      </c>
      <c r="G62" s="58">
        <f>SUM(MTN!G62,AIRTEL!G62)</f>
        <v>0</v>
      </c>
      <c r="H62" s="58">
        <f>SUM(MTN!H62,AIRTEL!H62)</f>
        <v>0</v>
      </c>
      <c r="I62" s="58">
        <f>SUM(MTN!I62,AIRTEL!I62)</f>
        <v>0</v>
      </c>
      <c r="J62" s="58">
        <f>SUM(MTN!J62,AIRTEL!J62)</f>
        <v>0</v>
      </c>
      <c r="K62" s="58">
        <f>SUM(MTN!K62,AIRTEL!K62)</f>
        <v>0</v>
      </c>
      <c r="L62" s="58">
        <f>SUM(MTN!L62,AIRTEL!L62)</f>
        <v>0</v>
      </c>
      <c r="M62" s="58">
        <f>SUM(MTN!M62,AIRTEL!M62)</f>
        <v>0</v>
      </c>
      <c r="N62" s="58">
        <f>SUM(MTN!N62,AIRTEL!N62)</f>
        <v>0</v>
      </c>
      <c r="O62" s="58">
        <f>SUM(MTN!O62,AIRTEL!O62)</f>
        <v>0</v>
      </c>
      <c r="P62" s="58">
        <f>SUM(MTN!P62,AIRTEL!P62)</f>
        <v>0</v>
      </c>
      <c r="Q62" s="58">
        <f>SUM(MTN!Q62,AIRTEL!Q62)</f>
        <v>0</v>
      </c>
      <c r="R62" s="58">
        <f>SUM(MTN!R62,AIRTEL!R62)</f>
        <v>0</v>
      </c>
      <c r="S62" s="58">
        <f>SUM(MTN!S62,AIRTEL!S62)</f>
        <v>0</v>
      </c>
      <c r="T62" s="58">
        <f>SUM(MTN!T62,AIRTEL!T62)</f>
        <v>0</v>
      </c>
      <c r="U62" s="58">
        <f>SUM(MTN!U62,AIRTEL!U62)</f>
        <v>0</v>
      </c>
      <c r="V62" s="58">
        <f>SUM(MTN!V62,AIRTEL!V62)</f>
        <v>0</v>
      </c>
      <c r="W62" s="58">
        <f>SUM(MTN!W62,AIRTEL!W62)</f>
        <v>10905.481</v>
      </c>
      <c r="X62" s="58">
        <f>SUM(MTN!X62,AIRTEL!X62)</f>
        <v>12134.449000000001</v>
      </c>
      <c r="Y62" s="58">
        <f>SUM(MTN!Y62,AIRTEL!Y62)</f>
        <v>10529.783211895712</v>
      </c>
      <c r="Z62" s="58">
        <f>SUM(MTN!Z62,AIRTEL!Z62)</f>
        <v>14432.432000000001</v>
      </c>
      <c r="AA62" s="58">
        <f>SUM(MTN!AA62,AIRTEL!AA62)</f>
        <v>27165.455239697221</v>
      </c>
      <c r="AB62" s="58">
        <f>SUM(MTN!AB62,AIRTEL!AB62)</f>
        <v>29595.973000000002</v>
      </c>
      <c r="AC62" s="58">
        <f>SUM(MTN!AC62,AIRTEL!AC62)</f>
        <v>23030.121999999999</v>
      </c>
      <c r="AD62" s="58">
        <f>SUM(MTN!AD62,AIRTEL!AD62)</f>
        <v>19707.038</v>
      </c>
      <c r="AE62" s="58">
        <f>SUM(MTN!AE62,AIRTEL!AE62)</f>
        <v>19384.756073170691</v>
      </c>
      <c r="AF62" s="58">
        <f>SUM(MTN!AF62,AIRTEL!AF62)</f>
        <v>0</v>
      </c>
      <c r="AG62" s="58">
        <f>SUM(MTN!AG62,AIRTEL!AG62)</f>
        <v>0</v>
      </c>
      <c r="AH62" s="58">
        <f>SUM(MTN!AH62,AIRTEL!AH62)</f>
        <v>0</v>
      </c>
      <c r="AI62" s="58">
        <f>SUM(MTN!AI62,AIRTEL!AI62)</f>
        <v>0</v>
      </c>
      <c r="AJ62" s="58">
        <f>SUM(MTN!AJ62,AIRTEL!AJ62)</f>
        <v>0</v>
      </c>
      <c r="AK62" s="58">
        <f>SUM(MTN!AK62,AIRTEL!AK62)</f>
        <v>0</v>
      </c>
      <c r="AL62" s="58">
        <f>SUM(MTN!AL62,AIRTEL!AL62)</f>
        <v>0</v>
      </c>
    </row>
    <row r="63" spans="2:41" ht="16.5" thickTop="1" thickBot="1" x14ac:dyDescent="0.3">
      <c r="B63" s="18" t="s">
        <v>118</v>
      </c>
      <c r="C63" s="58">
        <f>SUM(MTN!C63,AIRTEL!C63)</f>
        <v>0</v>
      </c>
      <c r="D63" s="58">
        <f>SUM(MTN!D63,AIRTEL!D63)</f>
        <v>0</v>
      </c>
      <c r="E63" s="58">
        <f>SUM(MTN!E63,AIRTEL!E63)</f>
        <v>0</v>
      </c>
      <c r="F63" s="58">
        <f>SUM(MTN!F63,AIRTEL!F63)</f>
        <v>0</v>
      </c>
      <c r="G63" s="58">
        <f>SUM(MTN!G63,AIRTEL!G63)</f>
        <v>0</v>
      </c>
      <c r="H63" s="58">
        <f>SUM(MTN!H63,AIRTEL!H63)</f>
        <v>0</v>
      </c>
      <c r="I63" s="58">
        <f>SUM(MTN!I63,AIRTEL!I63)</f>
        <v>0</v>
      </c>
      <c r="J63" s="58">
        <f>SUM(MTN!J63,AIRTEL!J63)</f>
        <v>0</v>
      </c>
      <c r="K63" s="58">
        <f>SUM(MTN!K63,AIRTEL!K63)</f>
        <v>0</v>
      </c>
      <c r="L63" s="58">
        <f>SUM(MTN!L63,AIRTEL!L63)</f>
        <v>0</v>
      </c>
      <c r="M63" s="58">
        <f>SUM(MTN!M63,AIRTEL!M63)</f>
        <v>0</v>
      </c>
      <c r="N63" s="58">
        <f>SUM(MTN!N63,AIRTEL!N63)</f>
        <v>0</v>
      </c>
      <c r="O63" s="58">
        <f>SUM(MTN!O63,AIRTEL!O63)</f>
        <v>0</v>
      </c>
      <c r="P63" s="58">
        <f>SUM(MTN!P63,AIRTEL!P63)</f>
        <v>0</v>
      </c>
      <c r="Q63" s="58">
        <f>SUM(MTN!Q63,AIRTEL!Q63)</f>
        <v>0</v>
      </c>
      <c r="R63" s="58">
        <f>SUM(MTN!R63,AIRTEL!R63)</f>
        <v>0</v>
      </c>
      <c r="S63" s="58">
        <f>SUM(MTN!S63,AIRTEL!S63)</f>
        <v>0</v>
      </c>
      <c r="T63" s="58">
        <f>SUM(MTN!T63,AIRTEL!T63)</f>
        <v>0</v>
      </c>
      <c r="U63" s="58">
        <f>SUM(MTN!U63,AIRTEL!U63)</f>
        <v>0</v>
      </c>
      <c r="V63" s="58">
        <f>SUM(MTN!V63,AIRTEL!V63)</f>
        <v>0</v>
      </c>
      <c r="W63" s="58">
        <f>SUM(MTN!W63,AIRTEL!W63)</f>
        <v>14164.459000000001</v>
      </c>
      <c r="X63" s="58">
        <f>SUM(MTN!X63,AIRTEL!X63)</f>
        <v>21782.951008800428</v>
      </c>
      <c r="Y63" s="58">
        <f>SUM(MTN!Y63,AIRTEL!Y63)</f>
        <v>20955.535</v>
      </c>
      <c r="Z63" s="58">
        <f>SUM(MTN!Z63,AIRTEL!Z63)</f>
        <v>25712.456999999999</v>
      </c>
      <c r="AA63" s="58">
        <f>SUM(MTN!AA63,AIRTEL!AA63)</f>
        <v>24711.764516000923</v>
      </c>
      <c r="AB63" s="58">
        <f>SUM(MTN!AB63,AIRTEL!AB63)</f>
        <v>24395.725999999999</v>
      </c>
      <c r="AC63" s="58">
        <f>SUM(MTN!AC63,AIRTEL!AC63)</f>
        <v>29255.562999999998</v>
      </c>
      <c r="AD63" s="58">
        <f>SUM(MTN!AD63,AIRTEL!AD63)</f>
        <v>31312.965</v>
      </c>
      <c r="AE63" s="58">
        <f>SUM(MTN!AE63,AIRTEL!AE63)</f>
        <v>35113.944000000003</v>
      </c>
      <c r="AF63" s="58">
        <f>SUM(MTN!AF63,AIRTEL!AF63)</f>
        <v>0</v>
      </c>
      <c r="AG63" s="58">
        <f>SUM(MTN!AG63,AIRTEL!AG63)</f>
        <v>0</v>
      </c>
      <c r="AH63" s="58">
        <f>SUM(MTN!AH63,AIRTEL!AH63)</f>
        <v>0</v>
      </c>
      <c r="AI63" s="58">
        <f>SUM(MTN!AI63,AIRTEL!AI63)</f>
        <v>0</v>
      </c>
      <c r="AJ63" s="58">
        <f>SUM(MTN!AJ63,AIRTEL!AJ63)</f>
        <v>0</v>
      </c>
      <c r="AK63" s="58">
        <f>SUM(MTN!AK63,AIRTEL!AK63)</f>
        <v>0</v>
      </c>
      <c r="AL63" s="58">
        <f>SUM(MTN!AL63,AIRTEL!AL63)</f>
        <v>0</v>
      </c>
    </row>
    <row r="64" spans="2:41" ht="16.5" thickTop="1" thickBot="1" x14ac:dyDescent="0.3">
      <c r="B64" s="18" t="s">
        <v>120</v>
      </c>
      <c r="C64" s="58">
        <f>SUM(MTN!C64,AIRTEL!C64)</f>
        <v>0</v>
      </c>
      <c r="D64" s="58">
        <f>SUM(MTN!D64,AIRTEL!D64)</f>
        <v>0</v>
      </c>
      <c r="E64" s="58">
        <f>SUM(MTN!E64,AIRTEL!E64)</f>
        <v>0</v>
      </c>
      <c r="F64" s="58">
        <f>SUM(MTN!F64,AIRTEL!F64)</f>
        <v>0</v>
      </c>
      <c r="G64" s="58">
        <f>SUM(MTN!G64,AIRTEL!G64)</f>
        <v>0</v>
      </c>
      <c r="H64" s="58">
        <f>SUM(MTN!H64,AIRTEL!H64)</f>
        <v>0</v>
      </c>
      <c r="I64" s="58">
        <f>SUM(MTN!I64,AIRTEL!I64)</f>
        <v>0</v>
      </c>
      <c r="J64" s="58">
        <f>SUM(MTN!J64,AIRTEL!J64)</f>
        <v>0</v>
      </c>
      <c r="K64" s="58">
        <f>SUM(MTN!K64,AIRTEL!K64)</f>
        <v>0</v>
      </c>
      <c r="L64" s="58">
        <f>SUM(MTN!L64,AIRTEL!L64)</f>
        <v>0</v>
      </c>
      <c r="M64" s="58">
        <f>SUM(MTN!M64,AIRTEL!M64)</f>
        <v>0</v>
      </c>
      <c r="N64" s="58">
        <f>SUM(MTN!N64,AIRTEL!N64)</f>
        <v>0</v>
      </c>
      <c r="O64" s="58">
        <f>SUM(MTN!O64,AIRTEL!O64)</f>
        <v>0</v>
      </c>
      <c r="P64" s="58">
        <f>SUM(MTN!P64,AIRTEL!P64)</f>
        <v>0</v>
      </c>
      <c r="Q64" s="58">
        <f>SUM(MTN!Q64,AIRTEL!Q64)</f>
        <v>0</v>
      </c>
      <c r="R64" s="58">
        <f>SUM(MTN!R64,AIRTEL!R64)</f>
        <v>0</v>
      </c>
      <c r="S64" s="58">
        <f>SUM(MTN!S64,AIRTEL!S64)</f>
        <v>0</v>
      </c>
      <c r="T64" s="58">
        <f>SUM(MTN!T64,AIRTEL!T64)</f>
        <v>0</v>
      </c>
      <c r="U64" s="58">
        <f>SUM(MTN!U64,AIRTEL!U64)</f>
        <v>0</v>
      </c>
      <c r="V64" s="58">
        <f>SUM(MTN!V64,AIRTEL!V64)</f>
        <v>0</v>
      </c>
      <c r="W64" s="58">
        <f>SUM(MTN!W64,AIRTEL!W64)</f>
        <v>0</v>
      </c>
      <c r="X64" s="58">
        <f>SUM(MTN!X64,AIRTEL!X64)</f>
        <v>0</v>
      </c>
      <c r="Y64" s="58">
        <f>SUM(MTN!Y64,AIRTEL!Y64)</f>
        <v>0</v>
      </c>
      <c r="Z64" s="58">
        <f>SUM(MTN!Z64,AIRTEL!Z64)</f>
        <v>0</v>
      </c>
      <c r="AA64" s="58">
        <f>SUM(MTN!AA64,AIRTEL!AA64)</f>
        <v>0</v>
      </c>
      <c r="AB64" s="58">
        <f>SUM(MTN!AB64,AIRTEL!AB64)</f>
        <v>0</v>
      </c>
      <c r="AC64" s="58">
        <f>SUM(MTN!AC64,AIRTEL!AC64)</f>
        <v>0</v>
      </c>
      <c r="AD64" s="58">
        <f>SUM(MTN!AD64,AIRTEL!AD64)</f>
        <v>0</v>
      </c>
      <c r="AE64" s="58">
        <f>SUM(MTN!AE64,AIRTEL!AE64)</f>
        <v>0</v>
      </c>
      <c r="AF64" s="58">
        <f>SUM(MTN!AF64,AIRTEL!AF64)</f>
        <v>0</v>
      </c>
      <c r="AG64" s="58">
        <f>SUM(MTN!AG64,AIRTEL!AG64)</f>
        <v>0</v>
      </c>
      <c r="AH64" s="58">
        <f>SUM(MTN!AH64,AIRTEL!AH64)</f>
        <v>0</v>
      </c>
      <c r="AI64" s="58">
        <f>SUM(MTN!AI64,AIRTEL!AI64)</f>
        <v>0</v>
      </c>
      <c r="AJ64" s="58">
        <f>SUM(MTN!AJ64,AIRTEL!AJ64)</f>
        <v>0</v>
      </c>
      <c r="AK64" s="58">
        <f>SUM(MTN!AK64,AIRTEL!AK64)</f>
        <v>0</v>
      </c>
      <c r="AL64" s="58">
        <f>SUM(MTN!AL64,AIRTEL!AL64)</f>
        <v>0</v>
      </c>
    </row>
    <row r="65" spans="2:38" ht="16.5" thickTop="1" thickBot="1" x14ac:dyDescent="0.3">
      <c r="B65" s="18" t="s">
        <v>119</v>
      </c>
      <c r="C65" s="58">
        <f>SUM(MTN!C65,AIRTEL!C65)</f>
        <v>0</v>
      </c>
      <c r="D65" s="58">
        <f>SUM(MTN!D65,AIRTEL!D65)</f>
        <v>0</v>
      </c>
      <c r="E65" s="58">
        <f>SUM(MTN!E65,AIRTEL!E65)</f>
        <v>0</v>
      </c>
      <c r="F65" s="58">
        <f>SUM(MTN!F65,AIRTEL!F65)</f>
        <v>0</v>
      </c>
      <c r="G65" s="58">
        <f>SUM(MTN!G65,AIRTEL!G65)</f>
        <v>0</v>
      </c>
      <c r="H65" s="58">
        <f>SUM(MTN!H65,AIRTEL!H65)</f>
        <v>0</v>
      </c>
      <c r="I65" s="58">
        <f>SUM(MTN!I65,AIRTEL!I65)</f>
        <v>0</v>
      </c>
      <c r="J65" s="58">
        <f>SUM(MTN!J65,AIRTEL!J65)</f>
        <v>0</v>
      </c>
      <c r="K65" s="58">
        <f>SUM(MTN!K65,AIRTEL!K65)</f>
        <v>0</v>
      </c>
      <c r="L65" s="58">
        <f>SUM(MTN!L65,AIRTEL!L65)</f>
        <v>0</v>
      </c>
      <c r="M65" s="58">
        <f>SUM(MTN!M65,AIRTEL!M65)</f>
        <v>0</v>
      </c>
      <c r="N65" s="58">
        <f>SUM(MTN!N65,AIRTEL!N65)</f>
        <v>0</v>
      </c>
      <c r="O65" s="58">
        <f>SUM(MTN!O65,AIRTEL!O65)</f>
        <v>0</v>
      </c>
      <c r="P65" s="58">
        <f>SUM(MTN!P65,AIRTEL!P65)</f>
        <v>0</v>
      </c>
      <c r="Q65" s="58">
        <f>SUM(MTN!Q65,AIRTEL!Q65)</f>
        <v>0</v>
      </c>
      <c r="R65" s="58">
        <f>SUM(MTN!R65,AIRTEL!R65)</f>
        <v>0</v>
      </c>
      <c r="S65" s="58">
        <f>SUM(MTN!S65,AIRTEL!S65)</f>
        <v>0</v>
      </c>
      <c r="T65" s="58">
        <f>SUM(MTN!T65,AIRTEL!T65)</f>
        <v>0</v>
      </c>
      <c r="U65" s="58">
        <f>SUM(MTN!U65,AIRTEL!U65)</f>
        <v>0</v>
      </c>
      <c r="V65" s="58">
        <f>SUM(MTN!V65,AIRTEL!V65)</f>
        <v>0</v>
      </c>
      <c r="W65" s="58">
        <f>SUM(MTN!W65,AIRTEL!W65)</f>
        <v>1279.7729184188393</v>
      </c>
      <c r="X65" s="58">
        <f>SUM(MTN!X65,AIRTEL!X65)</f>
        <v>1782.8006626999997</v>
      </c>
      <c r="Y65" s="58">
        <f>SUM(MTN!Y65,AIRTEL!Y65)</f>
        <v>908.74684059999981</v>
      </c>
      <c r="Z65" s="58">
        <f>SUM(MTN!Z65,AIRTEL!Z65)</f>
        <v>397.8973909</v>
      </c>
      <c r="AA65" s="58">
        <f>SUM(MTN!AA65,AIRTEL!AA65)</f>
        <v>308.91505299999994</v>
      </c>
      <c r="AB65" s="58">
        <f>SUM(MTN!AB65,AIRTEL!AB65)</f>
        <v>174.51599999999999</v>
      </c>
      <c r="AC65" s="58">
        <f>SUM(MTN!AC65,AIRTEL!AC65)</f>
        <v>296.55</v>
      </c>
      <c r="AD65" s="58">
        <f>SUM(MTN!AD65,AIRTEL!AD65)</f>
        <v>319.17577619999997</v>
      </c>
      <c r="AE65" s="58">
        <f>SUM(MTN!AE65,AIRTEL!AE65)</f>
        <v>276.57695380000001</v>
      </c>
      <c r="AF65" s="58">
        <f>SUM(MTN!AF65,AIRTEL!AF65)</f>
        <v>0</v>
      </c>
      <c r="AG65" s="58">
        <f>SUM(MTN!AG65,AIRTEL!AG65)</f>
        <v>0</v>
      </c>
      <c r="AH65" s="58">
        <f>SUM(MTN!AH65,AIRTEL!AH65)</f>
        <v>0</v>
      </c>
      <c r="AI65" s="58">
        <f>SUM(MTN!AI65,AIRTEL!AI65)</f>
        <v>0</v>
      </c>
      <c r="AJ65" s="58">
        <f>SUM(MTN!AJ65,AIRTEL!AJ65)</f>
        <v>0</v>
      </c>
      <c r="AK65" s="58">
        <f>SUM(MTN!AK65,AIRTEL!AK65)</f>
        <v>0</v>
      </c>
      <c r="AL65" s="58">
        <f>SUM(MTN!AL65,AIRTEL!AL65)</f>
        <v>0</v>
      </c>
    </row>
    <row r="66" spans="2:38" ht="15.75" thickTop="1" x14ac:dyDescent="0.25"/>
    <row r="67" spans="2:38" x14ac:dyDescent="0.25">
      <c r="B67" s="61" t="s">
        <v>18</v>
      </c>
    </row>
    <row r="68" spans="2:38" x14ac:dyDescent="0.25">
      <c r="B68" s="10" t="s">
        <v>19</v>
      </c>
      <c r="C68" s="62">
        <f>IF(ISERROR(C58/C$55),0,C58/C$55)</f>
        <v>0</v>
      </c>
      <c r="D68" s="62">
        <f t="shared" ref="D68:AL75" si="14">IF(ISERROR(D58/D$55),0,D58/D$55)</f>
        <v>0</v>
      </c>
      <c r="E68" s="62">
        <f t="shared" si="14"/>
        <v>0</v>
      </c>
      <c r="F68" s="62">
        <f t="shared" si="14"/>
        <v>0</v>
      </c>
      <c r="G68" s="62">
        <f t="shared" si="14"/>
        <v>0</v>
      </c>
      <c r="H68" s="62">
        <f t="shared" si="14"/>
        <v>0</v>
      </c>
      <c r="I68" s="62">
        <f t="shared" si="14"/>
        <v>0</v>
      </c>
      <c r="J68" s="62">
        <f t="shared" si="14"/>
        <v>0</v>
      </c>
      <c r="K68" s="62">
        <f t="shared" si="14"/>
        <v>0</v>
      </c>
      <c r="L68" s="62">
        <f t="shared" si="14"/>
        <v>0</v>
      </c>
      <c r="M68" s="62">
        <f t="shared" si="14"/>
        <v>0</v>
      </c>
      <c r="N68" s="62">
        <f t="shared" si="14"/>
        <v>0</v>
      </c>
      <c r="O68" s="62">
        <f t="shared" si="14"/>
        <v>0</v>
      </c>
      <c r="P68" s="62">
        <f t="shared" si="14"/>
        <v>0</v>
      </c>
      <c r="Q68" s="62">
        <f t="shared" si="14"/>
        <v>0</v>
      </c>
      <c r="R68" s="62">
        <f t="shared" si="14"/>
        <v>0</v>
      </c>
      <c r="S68" s="62">
        <f t="shared" si="14"/>
        <v>0</v>
      </c>
      <c r="T68" s="62">
        <f t="shared" si="14"/>
        <v>0</v>
      </c>
      <c r="U68" s="62">
        <f t="shared" si="14"/>
        <v>0</v>
      </c>
      <c r="V68" s="62">
        <f t="shared" si="14"/>
        <v>0</v>
      </c>
      <c r="W68" s="62">
        <f t="shared" si="14"/>
        <v>0</v>
      </c>
      <c r="X68" s="62">
        <f t="shared" si="14"/>
        <v>0</v>
      </c>
      <c r="Y68" s="62">
        <f t="shared" si="14"/>
        <v>0</v>
      </c>
      <c r="Z68" s="62">
        <f t="shared" si="14"/>
        <v>0</v>
      </c>
      <c r="AA68" s="62">
        <f t="shared" si="14"/>
        <v>0</v>
      </c>
      <c r="AB68" s="62">
        <f t="shared" si="14"/>
        <v>0</v>
      </c>
      <c r="AC68" s="62">
        <f t="shared" si="14"/>
        <v>0</v>
      </c>
      <c r="AD68" s="62">
        <f t="shared" si="14"/>
        <v>0</v>
      </c>
      <c r="AE68" s="62">
        <f t="shared" si="14"/>
        <v>0</v>
      </c>
      <c r="AF68" s="62">
        <f t="shared" si="14"/>
        <v>0</v>
      </c>
      <c r="AG68" s="62">
        <f t="shared" si="14"/>
        <v>0</v>
      </c>
      <c r="AH68" s="62">
        <f t="shared" si="14"/>
        <v>0</v>
      </c>
      <c r="AI68" s="62">
        <f t="shared" si="14"/>
        <v>0</v>
      </c>
      <c r="AJ68" s="62">
        <f t="shared" si="14"/>
        <v>0</v>
      </c>
      <c r="AK68" s="62">
        <f t="shared" si="14"/>
        <v>0</v>
      </c>
      <c r="AL68" s="62">
        <f t="shared" si="14"/>
        <v>0</v>
      </c>
    </row>
    <row r="69" spans="2:38" x14ac:dyDescent="0.25">
      <c r="B69" s="10" t="s">
        <v>20</v>
      </c>
      <c r="C69" s="62">
        <f t="shared" ref="C69:R75" si="15">IF(ISERROR(C59/C$55),0,C59/C$55)</f>
        <v>0</v>
      </c>
      <c r="D69" s="62">
        <f t="shared" si="15"/>
        <v>0</v>
      </c>
      <c r="E69" s="62">
        <f t="shared" si="15"/>
        <v>0</v>
      </c>
      <c r="F69" s="62">
        <f t="shared" si="15"/>
        <v>0</v>
      </c>
      <c r="G69" s="62">
        <f t="shared" si="15"/>
        <v>0</v>
      </c>
      <c r="H69" s="62">
        <f t="shared" si="15"/>
        <v>0</v>
      </c>
      <c r="I69" s="62">
        <f t="shared" si="15"/>
        <v>0</v>
      </c>
      <c r="J69" s="62">
        <f t="shared" si="15"/>
        <v>0</v>
      </c>
      <c r="K69" s="62">
        <f t="shared" si="15"/>
        <v>0</v>
      </c>
      <c r="L69" s="62">
        <f t="shared" si="15"/>
        <v>0</v>
      </c>
      <c r="M69" s="62">
        <f t="shared" si="15"/>
        <v>0</v>
      </c>
      <c r="N69" s="62">
        <f t="shared" si="15"/>
        <v>0</v>
      </c>
      <c r="O69" s="62">
        <f t="shared" si="15"/>
        <v>0</v>
      </c>
      <c r="P69" s="62">
        <f t="shared" si="15"/>
        <v>0</v>
      </c>
      <c r="Q69" s="62">
        <f t="shared" si="15"/>
        <v>0</v>
      </c>
      <c r="R69" s="62">
        <f t="shared" si="15"/>
        <v>0</v>
      </c>
      <c r="S69" s="62">
        <f t="shared" si="14"/>
        <v>0</v>
      </c>
      <c r="T69" s="62">
        <f t="shared" si="14"/>
        <v>0</v>
      </c>
      <c r="U69" s="62">
        <f t="shared" si="14"/>
        <v>0</v>
      </c>
      <c r="V69" s="62">
        <f t="shared" si="14"/>
        <v>0</v>
      </c>
      <c r="W69" s="62">
        <f t="shared" si="14"/>
        <v>0.81148265255953822</v>
      </c>
      <c r="X69" s="62">
        <f t="shared" si="14"/>
        <v>0.79384887241167035</v>
      </c>
      <c r="Y69" s="62">
        <f t="shared" si="14"/>
        <v>0.81226712914068433</v>
      </c>
      <c r="Z69" s="62">
        <f t="shared" si="14"/>
        <v>0.818942077848552</v>
      </c>
      <c r="AA69" s="62">
        <f t="shared" si="14"/>
        <v>0.78781957460462604</v>
      </c>
      <c r="AB69" s="62">
        <f t="shared" si="14"/>
        <v>0.78752280037330447</v>
      </c>
      <c r="AC69" s="62">
        <f t="shared" si="14"/>
        <v>0.79736220184765494</v>
      </c>
      <c r="AD69" s="62">
        <f t="shared" si="14"/>
        <v>0.80044303595845301</v>
      </c>
      <c r="AE69" s="62">
        <f t="shared" si="14"/>
        <v>0.80000057576221029</v>
      </c>
      <c r="AF69" s="62">
        <f t="shared" si="14"/>
        <v>0</v>
      </c>
      <c r="AG69" s="62">
        <f t="shared" si="14"/>
        <v>0</v>
      </c>
      <c r="AH69" s="62">
        <f t="shared" si="14"/>
        <v>0</v>
      </c>
      <c r="AI69" s="62">
        <f t="shared" si="14"/>
        <v>0</v>
      </c>
      <c r="AJ69" s="62">
        <f t="shared" si="14"/>
        <v>0</v>
      </c>
      <c r="AK69" s="62">
        <f t="shared" si="14"/>
        <v>0</v>
      </c>
      <c r="AL69" s="62">
        <f t="shared" si="14"/>
        <v>0</v>
      </c>
    </row>
    <row r="70" spans="2:38" x14ac:dyDescent="0.25">
      <c r="B70" s="11" t="s">
        <v>21</v>
      </c>
      <c r="C70" s="62">
        <f t="shared" si="15"/>
        <v>0</v>
      </c>
      <c r="D70" s="62">
        <f t="shared" si="14"/>
        <v>0</v>
      </c>
      <c r="E70" s="62">
        <f t="shared" si="14"/>
        <v>0</v>
      </c>
      <c r="F70" s="62">
        <f t="shared" si="14"/>
        <v>0</v>
      </c>
      <c r="G70" s="62">
        <f t="shared" si="14"/>
        <v>0</v>
      </c>
      <c r="H70" s="62">
        <f t="shared" si="14"/>
        <v>0</v>
      </c>
      <c r="I70" s="62">
        <f t="shared" si="14"/>
        <v>0</v>
      </c>
      <c r="J70" s="62">
        <f t="shared" si="14"/>
        <v>0</v>
      </c>
      <c r="K70" s="62">
        <f t="shared" si="14"/>
        <v>0</v>
      </c>
      <c r="L70" s="62">
        <f t="shared" si="14"/>
        <v>0</v>
      </c>
      <c r="M70" s="62">
        <f t="shared" si="14"/>
        <v>0</v>
      </c>
      <c r="N70" s="62">
        <f t="shared" si="14"/>
        <v>0</v>
      </c>
      <c r="O70" s="62">
        <f t="shared" si="14"/>
        <v>0</v>
      </c>
      <c r="P70" s="62">
        <f t="shared" si="14"/>
        <v>0</v>
      </c>
      <c r="Q70" s="62">
        <f t="shared" si="14"/>
        <v>0</v>
      </c>
      <c r="R70" s="62">
        <f t="shared" si="14"/>
        <v>0</v>
      </c>
      <c r="S70" s="62">
        <f t="shared" si="14"/>
        <v>0</v>
      </c>
      <c r="T70" s="62">
        <f t="shared" si="14"/>
        <v>0</v>
      </c>
      <c r="U70" s="62">
        <f t="shared" si="14"/>
        <v>0</v>
      </c>
      <c r="V70" s="62">
        <f t="shared" si="14"/>
        <v>0</v>
      </c>
      <c r="W70" s="62">
        <f t="shared" si="14"/>
        <v>9.1235138145664252E-2</v>
      </c>
      <c r="X70" s="62">
        <f t="shared" si="14"/>
        <v>0.1019615043197042</v>
      </c>
      <c r="Y70" s="62">
        <f t="shared" si="14"/>
        <v>9.9144303101905501E-2</v>
      </c>
      <c r="Z70" s="62">
        <f t="shared" si="14"/>
        <v>0.11035433907278955</v>
      </c>
      <c r="AA70" s="62">
        <f t="shared" si="14"/>
        <v>0.11938300337333883</v>
      </c>
      <c r="AB70" s="62">
        <f t="shared" si="14"/>
        <v>0.12622483159131159</v>
      </c>
      <c r="AC70" s="62">
        <f t="shared" si="14"/>
        <v>0.13442103112380746</v>
      </c>
      <c r="AD70" s="62">
        <f t="shared" si="14"/>
        <v>0.13700289825058889</v>
      </c>
      <c r="AE70" s="62">
        <f t="shared" si="14"/>
        <v>0.13988675558418659</v>
      </c>
      <c r="AF70" s="62">
        <f t="shared" si="14"/>
        <v>0</v>
      </c>
      <c r="AG70" s="62">
        <f t="shared" si="14"/>
        <v>0</v>
      </c>
      <c r="AH70" s="62">
        <f t="shared" si="14"/>
        <v>0</v>
      </c>
      <c r="AI70" s="62">
        <f t="shared" si="14"/>
        <v>0</v>
      </c>
      <c r="AJ70" s="62">
        <f t="shared" si="14"/>
        <v>0</v>
      </c>
      <c r="AK70" s="62">
        <f t="shared" si="14"/>
        <v>0</v>
      </c>
      <c r="AL70" s="62">
        <f t="shared" si="14"/>
        <v>0</v>
      </c>
    </row>
    <row r="71" spans="2:38" x14ac:dyDescent="0.25">
      <c r="B71" s="18" t="s">
        <v>22</v>
      </c>
      <c r="C71" s="62">
        <f t="shared" si="15"/>
        <v>0</v>
      </c>
      <c r="D71" s="62">
        <f t="shared" si="14"/>
        <v>0</v>
      </c>
      <c r="E71" s="62">
        <f t="shared" si="14"/>
        <v>0</v>
      </c>
      <c r="F71" s="62">
        <f t="shared" si="14"/>
        <v>0</v>
      </c>
      <c r="G71" s="62">
        <f t="shared" si="14"/>
        <v>0</v>
      </c>
      <c r="H71" s="62">
        <f t="shared" si="14"/>
        <v>0</v>
      </c>
      <c r="I71" s="62">
        <f t="shared" si="14"/>
        <v>0</v>
      </c>
      <c r="J71" s="62">
        <f t="shared" si="14"/>
        <v>0</v>
      </c>
      <c r="K71" s="62">
        <f t="shared" si="14"/>
        <v>0</v>
      </c>
      <c r="L71" s="62">
        <f t="shared" si="14"/>
        <v>0</v>
      </c>
      <c r="M71" s="62">
        <f t="shared" si="14"/>
        <v>0</v>
      </c>
      <c r="N71" s="62">
        <f t="shared" si="14"/>
        <v>0</v>
      </c>
      <c r="O71" s="62">
        <f t="shared" si="14"/>
        <v>0</v>
      </c>
      <c r="P71" s="62">
        <f t="shared" si="14"/>
        <v>0</v>
      </c>
      <c r="Q71" s="62">
        <f t="shared" si="14"/>
        <v>0</v>
      </c>
      <c r="R71" s="62">
        <f t="shared" si="14"/>
        <v>0</v>
      </c>
      <c r="S71" s="62">
        <f t="shared" si="14"/>
        <v>0</v>
      </c>
      <c r="T71" s="62">
        <f t="shared" si="14"/>
        <v>0</v>
      </c>
      <c r="U71" s="62">
        <f t="shared" si="14"/>
        <v>0</v>
      </c>
      <c r="V71" s="62">
        <f t="shared" si="14"/>
        <v>0</v>
      </c>
      <c r="W71" s="62">
        <f t="shared" si="14"/>
        <v>0</v>
      </c>
      <c r="X71" s="62">
        <f t="shared" si="14"/>
        <v>0</v>
      </c>
      <c r="Y71" s="62">
        <f t="shared" si="14"/>
        <v>0</v>
      </c>
      <c r="Z71" s="62">
        <f t="shared" si="14"/>
        <v>0</v>
      </c>
      <c r="AA71" s="62">
        <f t="shared" si="14"/>
        <v>0</v>
      </c>
      <c r="AB71" s="62">
        <f t="shared" si="14"/>
        <v>0</v>
      </c>
      <c r="AC71" s="62">
        <f t="shared" si="14"/>
        <v>0</v>
      </c>
      <c r="AD71" s="62">
        <f t="shared" si="14"/>
        <v>0</v>
      </c>
      <c r="AE71" s="62">
        <f t="shared" si="14"/>
        <v>0</v>
      </c>
      <c r="AF71" s="62">
        <f t="shared" si="14"/>
        <v>0</v>
      </c>
      <c r="AG71" s="62">
        <f t="shared" si="14"/>
        <v>0</v>
      </c>
      <c r="AH71" s="62">
        <f t="shared" si="14"/>
        <v>0</v>
      </c>
      <c r="AI71" s="62">
        <f t="shared" si="14"/>
        <v>0</v>
      </c>
      <c r="AJ71" s="62">
        <f t="shared" si="14"/>
        <v>0</v>
      </c>
      <c r="AK71" s="62">
        <f t="shared" si="14"/>
        <v>0</v>
      </c>
      <c r="AL71" s="62">
        <f t="shared" si="14"/>
        <v>0</v>
      </c>
    </row>
    <row r="72" spans="2:38" x14ac:dyDescent="0.25">
      <c r="B72" s="18" t="s">
        <v>23</v>
      </c>
      <c r="C72" s="62">
        <f t="shared" si="15"/>
        <v>0</v>
      </c>
      <c r="D72" s="62">
        <f t="shared" si="14"/>
        <v>0</v>
      </c>
      <c r="E72" s="62">
        <f t="shared" si="14"/>
        <v>0</v>
      </c>
      <c r="F72" s="62">
        <f t="shared" si="14"/>
        <v>0</v>
      </c>
      <c r="G72" s="62">
        <f t="shared" si="14"/>
        <v>0</v>
      </c>
      <c r="H72" s="62">
        <f t="shared" si="14"/>
        <v>0</v>
      </c>
      <c r="I72" s="62">
        <f t="shared" si="14"/>
        <v>0</v>
      </c>
      <c r="J72" s="62">
        <f t="shared" si="14"/>
        <v>0</v>
      </c>
      <c r="K72" s="62">
        <f t="shared" si="14"/>
        <v>0</v>
      </c>
      <c r="L72" s="62">
        <f t="shared" si="14"/>
        <v>0</v>
      </c>
      <c r="M72" s="62">
        <f t="shared" si="14"/>
        <v>0</v>
      </c>
      <c r="N72" s="62">
        <f t="shared" si="14"/>
        <v>0</v>
      </c>
      <c r="O72" s="62">
        <f t="shared" si="14"/>
        <v>0</v>
      </c>
      <c r="P72" s="62">
        <f t="shared" si="14"/>
        <v>0</v>
      </c>
      <c r="Q72" s="62">
        <f t="shared" si="14"/>
        <v>0</v>
      </c>
      <c r="R72" s="62">
        <f t="shared" si="14"/>
        <v>0</v>
      </c>
      <c r="S72" s="62">
        <f t="shared" si="14"/>
        <v>0</v>
      </c>
      <c r="T72" s="62">
        <f t="shared" si="14"/>
        <v>0</v>
      </c>
      <c r="U72" s="62">
        <f t="shared" si="14"/>
        <v>0</v>
      </c>
      <c r="V72" s="62">
        <f t="shared" si="14"/>
        <v>0</v>
      </c>
      <c r="W72" s="62">
        <f t="shared" si="14"/>
        <v>4.0262650617375217E-2</v>
      </c>
      <c r="X72" s="62">
        <f t="shared" si="14"/>
        <v>3.5413909336695401E-2</v>
      </c>
      <c r="Y72" s="62">
        <f t="shared" si="14"/>
        <v>2.8795966545915104E-2</v>
      </c>
      <c r="Z72" s="62">
        <f t="shared" si="14"/>
        <v>2.5169080514114026E-2</v>
      </c>
      <c r="AA72" s="62">
        <f t="shared" si="14"/>
        <v>4.8305631822319291E-2</v>
      </c>
      <c r="AB72" s="62">
        <f t="shared" si="14"/>
        <v>4.7127582304971619E-2</v>
      </c>
      <c r="AC72" s="62">
        <f t="shared" si="14"/>
        <v>2.9877780339934181E-2</v>
      </c>
      <c r="AD72" s="62">
        <f t="shared" si="14"/>
        <v>2.4011980342942232E-2</v>
      </c>
      <c r="AE72" s="62">
        <f t="shared" si="14"/>
        <v>2.1273638071856071E-2</v>
      </c>
      <c r="AF72" s="62">
        <f t="shared" si="14"/>
        <v>0</v>
      </c>
      <c r="AG72" s="62">
        <f t="shared" si="14"/>
        <v>0</v>
      </c>
      <c r="AH72" s="62">
        <f t="shared" si="14"/>
        <v>0</v>
      </c>
      <c r="AI72" s="62">
        <f t="shared" si="14"/>
        <v>0</v>
      </c>
      <c r="AJ72" s="62">
        <f t="shared" si="14"/>
        <v>0</v>
      </c>
      <c r="AK72" s="62">
        <f t="shared" si="14"/>
        <v>0</v>
      </c>
      <c r="AL72" s="62">
        <f t="shared" si="14"/>
        <v>0</v>
      </c>
    </row>
    <row r="73" spans="2:38" x14ac:dyDescent="0.25">
      <c r="B73" s="18" t="s">
        <v>24</v>
      </c>
      <c r="C73" s="62">
        <f t="shared" si="15"/>
        <v>0</v>
      </c>
      <c r="D73" s="62">
        <f t="shared" si="14"/>
        <v>0</v>
      </c>
      <c r="E73" s="62">
        <f t="shared" si="14"/>
        <v>0</v>
      </c>
      <c r="F73" s="62">
        <f t="shared" si="14"/>
        <v>0</v>
      </c>
      <c r="G73" s="62">
        <f t="shared" si="14"/>
        <v>0</v>
      </c>
      <c r="H73" s="62">
        <f t="shared" si="14"/>
        <v>0</v>
      </c>
      <c r="I73" s="62">
        <f t="shared" si="14"/>
        <v>0</v>
      </c>
      <c r="J73" s="62">
        <f t="shared" si="14"/>
        <v>0</v>
      </c>
      <c r="K73" s="62">
        <f t="shared" si="14"/>
        <v>0</v>
      </c>
      <c r="L73" s="62">
        <f t="shared" si="14"/>
        <v>0</v>
      </c>
      <c r="M73" s="62">
        <f t="shared" si="14"/>
        <v>0</v>
      </c>
      <c r="N73" s="62">
        <f t="shared" si="14"/>
        <v>0</v>
      </c>
      <c r="O73" s="62">
        <f t="shared" si="14"/>
        <v>0</v>
      </c>
      <c r="P73" s="62">
        <f t="shared" si="14"/>
        <v>0</v>
      </c>
      <c r="Q73" s="62">
        <f t="shared" si="14"/>
        <v>0</v>
      </c>
      <c r="R73" s="62">
        <f t="shared" si="14"/>
        <v>0</v>
      </c>
      <c r="S73" s="62">
        <f t="shared" si="14"/>
        <v>0</v>
      </c>
      <c r="T73" s="62">
        <f t="shared" si="14"/>
        <v>0</v>
      </c>
      <c r="U73" s="62">
        <f t="shared" si="14"/>
        <v>0</v>
      </c>
      <c r="V73" s="62">
        <f t="shared" si="14"/>
        <v>0</v>
      </c>
      <c r="W73" s="62">
        <f t="shared" si="14"/>
        <v>5.2294682270423096E-2</v>
      </c>
      <c r="X73" s="62">
        <f t="shared" si="14"/>
        <v>6.3572680729989145E-2</v>
      </c>
      <c r="Y73" s="62">
        <f t="shared" si="14"/>
        <v>5.7307436693477244E-2</v>
      </c>
      <c r="Z73" s="62">
        <f t="shared" si="14"/>
        <v>4.4840599314702793E-2</v>
      </c>
      <c r="AA73" s="62">
        <f t="shared" si="14"/>
        <v>4.3942477232827688E-2</v>
      </c>
      <c r="AB73" s="62">
        <f t="shared" si="14"/>
        <v>3.8846892614564012E-2</v>
      </c>
      <c r="AC73" s="62">
        <f t="shared" si="14"/>
        <v>3.7954262032789308E-2</v>
      </c>
      <c r="AD73" s="62">
        <f t="shared" si="14"/>
        <v>3.8153186697018504E-2</v>
      </c>
      <c r="AE73" s="62">
        <f t="shared" si="14"/>
        <v>3.8535503522033124E-2</v>
      </c>
      <c r="AF73" s="62">
        <f t="shared" si="14"/>
        <v>0</v>
      </c>
      <c r="AG73" s="62">
        <f t="shared" si="14"/>
        <v>0</v>
      </c>
      <c r="AH73" s="62">
        <f t="shared" si="14"/>
        <v>0</v>
      </c>
      <c r="AI73" s="62">
        <f t="shared" si="14"/>
        <v>0</v>
      </c>
      <c r="AJ73" s="62">
        <f t="shared" si="14"/>
        <v>0</v>
      </c>
      <c r="AK73" s="62">
        <f t="shared" si="14"/>
        <v>0</v>
      </c>
      <c r="AL73" s="62">
        <f t="shared" si="14"/>
        <v>0</v>
      </c>
    </row>
    <row r="74" spans="2:38" x14ac:dyDescent="0.25">
      <c r="B74" s="18" t="s">
        <v>25</v>
      </c>
      <c r="C74" s="62">
        <f t="shared" si="15"/>
        <v>0</v>
      </c>
      <c r="D74" s="62">
        <f t="shared" si="14"/>
        <v>0</v>
      </c>
      <c r="E74" s="62">
        <f t="shared" si="14"/>
        <v>0</v>
      </c>
      <c r="F74" s="62">
        <f t="shared" si="14"/>
        <v>0</v>
      </c>
      <c r="G74" s="62">
        <f t="shared" si="14"/>
        <v>0</v>
      </c>
      <c r="H74" s="62">
        <f t="shared" si="14"/>
        <v>0</v>
      </c>
      <c r="I74" s="62">
        <f t="shared" si="14"/>
        <v>0</v>
      </c>
      <c r="J74" s="62">
        <f t="shared" si="14"/>
        <v>0</v>
      </c>
      <c r="K74" s="62">
        <f t="shared" si="14"/>
        <v>0</v>
      </c>
      <c r="L74" s="62">
        <f t="shared" si="14"/>
        <v>0</v>
      </c>
      <c r="M74" s="62">
        <f t="shared" si="14"/>
        <v>0</v>
      </c>
      <c r="N74" s="62">
        <f t="shared" si="14"/>
        <v>0</v>
      </c>
      <c r="O74" s="62">
        <f t="shared" si="14"/>
        <v>0</v>
      </c>
      <c r="P74" s="62">
        <f t="shared" si="14"/>
        <v>0</v>
      </c>
      <c r="Q74" s="62">
        <f t="shared" si="14"/>
        <v>0</v>
      </c>
      <c r="R74" s="62">
        <f t="shared" si="14"/>
        <v>0</v>
      </c>
      <c r="S74" s="62">
        <f t="shared" si="14"/>
        <v>0</v>
      </c>
      <c r="T74" s="62">
        <f t="shared" si="14"/>
        <v>0</v>
      </c>
      <c r="U74" s="62">
        <f t="shared" si="14"/>
        <v>0</v>
      </c>
      <c r="V74" s="62">
        <f t="shared" si="14"/>
        <v>0</v>
      </c>
      <c r="W74" s="62">
        <f t="shared" si="14"/>
        <v>0</v>
      </c>
      <c r="X74" s="62">
        <f t="shared" si="14"/>
        <v>0</v>
      </c>
      <c r="Y74" s="62">
        <f t="shared" si="14"/>
        <v>0</v>
      </c>
      <c r="Z74" s="62">
        <f t="shared" si="14"/>
        <v>0</v>
      </c>
      <c r="AA74" s="62">
        <f t="shared" si="14"/>
        <v>0</v>
      </c>
      <c r="AB74" s="62">
        <f t="shared" si="14"/>
        <v>0</v>
      </c>
      <c r="AC74" s="62">
        <f t="shared" si="14"/>
        <v>0</v>
      </c>
      <c r="AD74" s="62">
        <f t="shared" si="14"/>
        <v>0</v>
      </c>
      <c r="AE74" s="62">
        <f t="shared" si="14"/>
        <v>0</v>
      </c>
      <c r="AF74" s="62">
        <f t="shared" si="14"/>
        <v>0</v>
      </c>
      <c r="AG74" s="62">
        <f t="shared" si="14"/>
        <v>0</v>
      </c>
      <c r="AH74" s="62">
        <f t="shared" si="14"/>
        <v>0</v>
      </c>
      <c r="AI74" s="62">
        <f t="shared" si="14"/>
        <v>0</v>
      </c>
      <c r="AJ74" s="62">
        <f t="shared" si="14"/>
        <v>0</v>
      </c>
      <c r="AK74" s="62">
        <f t="shared" si="14"/>
        <v>0</v>
      </c>
      <c r="AL74" s="62">
        <f t="shared" si="14"/>
        <v>0</v>
      </c>
    </row>
    <row r="75" spans="2:38" x14ac:dyDescent="0.25">
      <c r="B75" s="18" t="s">
        <v>26</v>
      </c>
      <c r="C75" s="62">
        <f t="shared" si="15"/>
        <v>0</v>
      </c>
      <c r="D75" s="62">
        <f t="shared" si="14"/>
        <v>0</v>
      </c>
      <c r="E75" s="62">
        <f t="shared" si="14"/>
        <v>0</v>
      </c>
      <c r="F75" s="62">
        <f t="shared" si="14"/>
        <v>0</v>
      </c>
      <c r="G75" s="62">
        <f t="shared" si="14"/>
        <v>0</v>
      </c>
      <c r="H75" s="62">
        <f t="shared" si="14"/>
        <v>0</v>
      </c>
      <c r="I75" s="62">
        <f t="shared" si="14"/>
        <v>0</v>
      </c>
      <c r="J75" s="62">
        <f t="shared" si="14"/>
        <v>0</v>
      </c>
      <c r="K75" s="62">
        <f t="shared" si="14"/>
        <v>0</v>
      </c>
      <c r="L75" s="62">
        <f t="shared" si="14"/>
        <v>0</v>
      </c>
      <c r="M75" s="62">
        <f t="shared" si="14"/>
        <v>0</v>
      </c>
      <c r="N75" s="62">
        <f t="shared" si="14"/>
        <v>0</v>
      </c>
      <c r="O75" s="62">
        <f t="shared" si="14"/>
        <v>0</v>
      </c>
      <c r="P75" s="62">
        <f t="shared" si="14"/>
        <v>0</v>
      </c>
      <c r="Q75" s="62">
        <f t="shared" si="14"/>
        <v>0</v>
      </c>
      <c r="R75" s="62">
        <f t="shared" si="14"/>
        <v>0</v>
      </c>
      <c r="S75" s="62">
        <f t="shared" si="14"/>
        <v>0</v>
      </c>
      <c r="T75" s="62">
        <f t="shared" si="14"/>
        <v>0</v>
      </c>
      <c r="U75" s="62">
        <f t="shared" si="14"/>
        <v>0</v>
      </c>
      <c r="V75" s="62">
        <f t="shared" si="14"/>
        <v>0</v>
      </c>
      <c r="W75" s="62">
        <f t="shared" si="14"/>
        <v>4.7248764069990458E-3</v>
      </c>
      <c r="X75" s="62">
        <f t="shared" si="14"/>
        <v>5.2030332019408765E-3</v>
      </c>
      <c r="Y75" s="62">
        <f t="shared" si="14"/>
        <v>2.4851645180178866E-3</v>
      </c>
      <c r="Z75" s="62">
        <f t="shared" si="14"/>
        <v>6.9390324984160677E-4</v>
      </c>
      <c r="AA75" s="62">
        <f t="shared" si="14"/>
        <v>5.4931296688833138E-4</v>
      </c>
      <c r="AB75" s="62">
        <f t="shared" si="14"/>
        <v>2.778931158483766E-4</v>
      </c>
      <c r="AC75" s="62">
        <f t="shared" ref="AC75:AL75" si="16">IF(ISERROR(AC65/AC$55),0,AC65/AC$55)</f>
        <v>3.8472465581413252E-4</v>
      </c>
      <c r="AD75" s="62">
        <f t="shared" si="16"/>
        <v>3.8889875099737105E-4</v>
      </c>
      <c r="AE75" s="62">
        <f t="shared" si="16"/>
        <v>3.0352705971374485E-4</v>
      </c>
      <c r="AF75" s="62">
        <f t="shared" si="16"/>
        <v>0</v>
      </c>
      <c r="AG75" s="62">
        <f t="shared" si="16"/>
        <v>0</v>
      </c>
      <c r="AH75" s="62">
        <f t="shared" si="16"/>
        <v>0</v>
      </c>
      <c r="AI75" s="62">
        <f t="shared" si="16"/>
        <v>0</v>
      </c>
      <c r="AJ75" s="62">
        <f t="shared" si="16"/>
        <v>0</v>
      </c>
      <c r="AK75" s="62">
        <f t="shared" si="16"/>
        <v>0</v>
      </c>
      <c r="AL75" s="62">
        <f t="shared" si="16"/>
        <v>0</v>
      </c>
    </row>
    <row r="78" spans="2:38" ht="15.75" x14ac:dyDescent="0.25">
      <c r="B78" s="64" t="s">
        <v>27</v>
      </c>
      <c r="C78" s="65">
        <f>IF(ISERROR((C55)/C$8),0,((C55)/C$8))</f>
        <v>0</v>
      </c>
      <c r="D78" s="65">
        <f t="shared" ref="D78:AL78" si="17">IF(ISERROR((D55)/D$8),0,((D55)/D$8))</f>
        <v>0</v>
      </c>
      <c r="E78" s="65">
        <f t="shared" si="17"/>
        <v>0</v>
      </c>
      <c r="F78" s="65">
        <f t="shared" si="17"/>
        <v>0</v>
      </c>
      <c r="G78" s="65">
        <f t="shared" si="17"/>
        <v>0</v>
      </c>
      <c r="H78" s="65">
        <f t="shared" si="17"/>
        <v>0</v>
      </c>
      <c r="I78" s="65">
        <f t="shared" si="17"/>
        <v>0</v>
      </c>
      <c r="J78" s="65">
        <f t="shared" si="17"/>
        <v>0</v>
      </c>
      <c r="K78" s="65">
        <f t="shared" si="17"/>
        <v>0</v>
      </c>
      <c r="L78" s="65">
        <f t="shared" si="17"/>
        <v>0</v>
      </c>
      <c r="M78" s="65">
        <f t="shared" si="17"/>
        <v>0</v>
      </c>
      <c r="N78" s="65">
        <f t="shared" si="17"/>
        <v>0</v>
      </c>
      <c r="O78" s="65">
        <f t="shared" si="17"/>
        <v>0</v>
      </c>
      <c r="P78" s="65">
        <f t="shared" si="17"/>
        <v>0</v>
      </c>
      <c r="Q78" s="65">
        <f t="shared" si="17"/>
        <v>0</v>
      </c>
      <c r="R78" s="65">
        <f t="shared" si="17"/>
        <v>0</v>
      </c>
      <c r="S78" s="65">
        <f t="shared" si="17"/>
        <v>0</v>
      </c>
      <c r="T78" s="65">
        <f t="shared" si="17"/>
        <v>0</v>
      </c>
      <c r="U78" s="65">
        <f t="shared" si="17"/>
        <v>0</v>
      </c>
      <c r="V78" s="65">
        <f t="shared" si="17"/>
        <v>0</v>
      </c>
      <c r="W78" s="65">
        <f t="shared" si="17"/>
        <v>442.02021661929371</v>
      </c>
      <c r="X78" s="65">
        <f t="shared" si="17"/>
        <v>508.32241147798561</v>
      </c>
      <c r="Y78" s="65">
        <f t="shared" si="17"/>
        <v>477.16308932912909</v>
      </c>
      <c r="Z78" s="65">
        <f t="shared" si="17"/>
        <v>628.89453592377117</v>
      </c>
      <c r="AA78" s="65">
        <f t="shared" si="17"/>
        <v>604.58173751125889</v>
      </c>
      <c r="AB78" s="65">
        <f t="shared" si="17"/>
        <v>615.17897585900175</v>
      </c>
      <c r="AC78" s="65">
        <f t="shared" si="17"/>
        <v>646.72677580799837</v>
      </c>
      <c r="AD78" s="65">
        <f t="shared" si="17"/>
        <v>650.13715978857306</v>
      </c>
      <c r="AE78" s="65">
        <f t="shared" si="17"/>
        <v>675.73936222016891</v>
      </c>
      <c r="AF78" s="65">
        <f t="shared" si="17"/>
        <v>0</v>
      </c>
      <c r="AG78" s="65">
        <f t="shared" si="17"/>
        <v>0</v>
      </c>
      <c r="AH78" s="65">
        <f t="shared" si="17"/>
        <v>0</v>
      </c>
      <c r="AI78" s="65">
        <f t="shared" si="17"/>
        <v>0</v>
      </c>
      <c r="AJ78" s="65">
        <f t="shared" si="17"/>
        <v>0</v>
      </c>
      <c r="AK78" s="65">
        <f t="shared" si="17"/>
        <v>0</v>
      </c>
      <c r="AL78" s="65">
        <f t="shared" si="17"/>
        <v>0</v>
      </c>
    </row>
    <row r="79" spans="2:38" x14ac:dyDescent="0.25">
      <c r="B79" t="s">
        <v>28</v>
      </c>
      <c r="C79" s="66">
        <f>IF(ISERROR((C58)/C$8),0,((C58)/C$8))</f>
        <v>0</v>
      </c>
      <c r="D79" s="66">
        <f t="shared" ref="D79:AL86" si="18">IF(ISERROR((D58)/D$8),0,((D58)/D$8))</f>
        <v>0</v>
      </c>
      <c r="E79" s="66">
        <f t="shared" si="18"/>
        <v>0</v>
      </c>
      <c r="F79" s="66">
        <f t="shared" si="18"/>
        <v>0</v>
      </c>
      <c r="G79" s="66">
        <f t="shared" si="18"/>
        <v>0</v>
      </c>
      <c r="H79" s="66">
        <f t="shared" si="18"/>
        <v>0</v>
      </c>
      <c r="I79" s="66">
        <f t="shared" si="18"/>
        <v>0</v>
      </c>
      <c r="J79" s="66">
        <f t="shared" si="18"/>
        <v>0</v>
      </c>
      <c r="K79" s="66">
        <f t="shared" si="18"/>
        <v>0</v>
      </c>
      <c r="L79" s="66">
        <f t="shared" si="18"/>
        <v>0</v>
      </c>
      <c r="M79" s="66">
        <f t="shared" si="18"/>
        <v>0</v>
      </c>
      <c r="N79" s="66">
        <f t="shared" si="18"/>
        <v>0</v>
      </c>
      <c r="O79" s="66">
        <f t="shared" si="18"/>
        <v>0</v>
      </c>
      <c r="P79" s="66">
        <f t="shared" si="18"/>
        <v>0</v>
      </c>
      <c r="Q79" s="66">
        <f t="shared" si="18"/>
        <v>0</v>
      </c>
      <c r="R79" s="66">
        <f t="shared" si="18"/>
        <v>0</v>
      </c>
      <c r="S79" s="66">
        <f t="shared" si="18"/>
        <v>0</v>
      </c>
      <c r="T79" s="66">
        <f t="shared" si="18"/>
        <v>0</v>
      </c>
      <c r="U79" s="66">
        <f t="shared" si="18"/>
        <v>0</v>
      </c>
      <c r="V79" s="66">
        <f t="shared" si="18"/>
        <v>0</v>
      </c>
      <c r="W79" s="66">
        <f t="shared" si="18"/>
        <v>0</v>
      </c>
      <c r="X79" s="66">
        <f t="shared" si="18"/>
        <v>0</v>
      </c>
      <c r="Y79" s="66">
        <f t="shared" si="18"/>
        <v>0</v>
      </c>
      <c r="Z79" s="66">
        <f t="shared" si="18"/>
        <v>0</v>
      </c>
      <c r="AA79" s="66">
        <f t="shared" si="18"/>
        <v>0</v>
      </c>
      <c r="AB79" s="66">
        <f t="shared" si="18"/>
        <v>0</v>
      </c>
      <c r="AC79" s="66">
        <f t="shared" si="18"/>
        <v>0</v>
      </c>
      <c r="AD79" s="66">
        <f t="shared" si="18"/>
        <v>0</v>
      </c>
      <c r="AE79" s="66">
        <f t="shared" si="18"/>
        <v>0</v>
      </c>
      <c r="AF79" s="66">
        <f t="shared" si="18"/>
        <v>0</v>
      </c>
      <c r="AG79" s="66">
        <f t="shared" si="18"/>
        <v>0</v>
      </c>
      <c r="AH79" s="66">
        <f t="shared" si="18"/>
        <v>0</v>
      </c>
      <c r="AI79" s="66">
        <f t="shared" si="18"/>
        <v>0</v>
      </c>
      <c r="AJ79" s="66">
        <f t="shared" si="18"/>
        <v>0</v>
      </c>
      <c r="AK79" s="66">
        <f t="shared" si="18"/>
        <v>0</v>
      </c>
      <c r="AL79" s="66">
        <f t="shared" si="18"/>
        <v>0</v>
      </c>
    </row>
    <row r="80" spans="2:38" x14ac:dyDescent="0.25">
      <c r="B80" t="s">
        <v>29</v>
      </c>
      <c r="C80" s="66">
        <f t="shared" ref="C80:R86" si="19">IF(ISERROR((C59)/C$8),0,((C59)/C$8))</f>
        <v>0</v>
      </c>
      <c r="D80" s="66">
        <f t="shared" si="19"/>
        <v>0</v>
      </c>
      <c r="E80" s="66">
        <f t="shared" si="19"/>
        <v>0</v>
      </c>
      <c r="F80" s="66">
        <f t="shared" si="19"/>
        <v>0</v>
      </c>
      <c r="G80" s="66">
        <f t="shared" si="19"/>
        <v>0</v>
      </c>
      <c r="H80" s="66">
        <f t="shared" si="19"/>
        <v>0</v>
      </c>
      <c r="I80" s="66">
        <f t="shared" si="19"/>
        <v>0</v>
      </c>
      <c r="J80" s="66">
        <f t="shared" si="19"/>
        <v>0</v>
      </c>
      <c r="K80" s="66">
        <f t="shared" si="19"/>
        <v>0</v>
      </c>
      <c r="L80" s="66">
        <f t="shared" si="19"/>
        <v>0</v>
      </c>
      <c r="M80" s="66">
        <f t="shared" si="19"/>
        <v>0</v>
      </c>
      <c r="N80" s="66">
        <f t="shared" si="19"/>
        <v>0</v>
      </c>
      <c r="O80" s="66">
        <f t="shared" si="19"/>
        <v>0</v>
      </c>
      <c r="P80" s="66">
        <f t="shared" si="19"/>
        <v>0</v>
      </c>
      <c r="Q80" s="66">
        <f t="shared" si="19"/>
        <v>0</v>
      </c>
      <c r="R80" s="66">
        <f t="shared" si="19"/>
        <v>0</v>
      </c>
      <c r="S80" s="66">
        <f t="shared" si="18"/>
        <v>0</v>
      </c>
      <c r="T80" s="66">
        <f t="shared" si="18"/>
        <v>0</v>
      </c>
      <c r="U80" s="66">
        <f t="shared" si="18"/>
        <v>0</v>
      </c>
      <c r="V80" s="66">
        <f t="shared" si="18"/>
        <v>0</v>
      </c>
      <c r="W80" s="66">
        <f t="shared" si="18"/>
        <v>358.69173786716618</v>
      </c>
      <c r="X80" s="66">
        <f t="shared" si="18"/>
        <v>403.53117317337995</v>
      </c>
      <c r="Y80" s="66">
        <f t="shared" si="18"/>
        <v>387.58389270127162</v>
      </c>
      <c r="Z80" s="66">
        <f t="shared" si="18"/>
        <v>515.02819799701399</v>
      </c>
      <c r="AA80" s="66">
        <f t="shared" si="18"/>
        <v>476.30132725984561</v>
      </c>
      <c r="AB80" s="66">
        <f t="shared" si="18"/>
        <v>484.46746979926257</v>
      </c>
      <c r="AC80" s="66">
        <f t="shared" si="18"/>
        <v>515.6754859521003</v>
      </c>
      <c r="AD80" s="66">
        <f t="shared" si="18"/>
        <v>520.39776197057131</v>
      </c>
      <c r="AE80" s="66">
        <f t="shared" si="18"/>
        <v>540.59187884132393</v>
      </c>
      <c r="AF80" s="66">
        <f t="shared" si="18"/>
        <v>0</v>
      </c>
      <c r="AG80" s="66">
        <f t="shared" si="18"/>
        <v>0</v>
      </c>
      <c r="AH80" s="66">
        <f t="shared" si="18"/>
        <v>0</v>
      </c>
      <c r="AI80" s="66">
        <f t="shared" si="18"/>
        <v>0</v>
      </c>
      <c r="AJ80" s="66">
        <f t="shared" si="18"/>
        <v>0</v>
      </c>
      <c r="AK80" s="66">
        <f t="shared" si="18"/>
        <v>0</v>
      </c>
      <c r="AL80" s="66">
        <f t="shared" si="18"/>
        <v>0</v>
      </c>
    </row>
    <row r="81" spans="2:38" x14ac:dyDescent="0.25">
      <c r="B81" t="s">
        <v>30</v>
      </c>
      <c r="C81" s="66">
        <f t="shared" si="19"/>
        <v>0</v>
      </c>
      <c r="D81" s="66">
        <f t="shared" si="18"/>
        <v>0</v>
      </c>
      <c r="E81" s="66">
        <f t="shared" si="18"/>
        <v>0</v>
      </c>
      <c r="F81" s="66">
        <f t="shared" si="18"/>
        <v>0</v>
      </c>
      <c r="G81" s="66">
        <f t="shared" si="18"/>
        <v>0</v>
      </c>
      <c r="H81" s="66">
        <f t="shared" si="18"/>
        <v>0</v>
      </c>
      <c r="I81" s="66">
        <f t="shared" si="18"/>
        <v>0</v>
      </c>
      <c r="J81" s="66">
        <f t="shared" si="18"/>
        <v>0</v>
      </c>
      <c r="K81" s="66">
        <f t="shared" si="18"/>
        <v>0</v>
      </c>
      <c r="L81" s="66">
        <f t="shared" si="18"/>
        <v>0</v>
      </c>
      <c r="M81" s="66">
        <f t="shared" si="18"/>
        <v>0</v>
      </c>
      <c r="N81" s="66">
        <f t="shared" si="18"/>
        <v>0</v>
      </c>
      <c r="O81" s="66">
        <f t="shared" si="18"/>
        <v>0</v>
      </c>
      <c r="P81" s="66">
        <f t="shared" si="18"/>
        <v>0</v>
      </c>
      <c r="Q81" s="66">
        <f t="shared" si="18"/>
        <v>0</v>
      </c>
      <c r="R81" s="66">
        <f t="shared" si="18"/>
        <v>0</v>
      </c>
      <c r="S81" s="66">
        <f t="shared" si="18"/>
        <v>0</v>
      </c>
      <c r="T81" s="66">
        <f t="shared" si="18"/>
        <v>0</v>
      </c>
      <c r="U81" s="66">
        <f t="shared" si="18"/>
        <v>0</v>
      </c>
      <c r="V81" s="66">
        <f t="shared" si="18"/>
        <v>0</v>
      </c>
      <c r="W81" s="66">
        <f t="shared" si="18"/>
        <v>40.327775526437705</v>
      </c>
      <c r="X81" s="66">
        <f t="shared" si="18"/>
        <v>51.829317753715088</v>
      </c>
      <c r="Y81" s="66">
        <f t="shared" si="18"/>
        <v>47.308001957488784</v>
      </c>
      <c r="Z81" s="66">
        <f t="shared" si="18"/>
        <v>69.401240858356473</v>
      </c>
      <c r="AA81" s="66">
        <f t="shared" si="18"/>
        <v>72.17678360876566</v>
      </c>
      <c r="AB81" s="66">
        <f t="shared" si="18"/>
        <v>77.650862626318045</v>
      </c>
      <c r="AC81" s="66">
        <f t="shared" si="18"/>
        <v>86.933680059486605</v>
      </c>
      <c r="AD81" s="66">
        <f t="shared" si="18"/>
        <v>89.070675151440739</v>
      </c>
      <c r="AE81" s="66">
        <f t="shared" si="18"/>
        <v>94.52698700150691</v>
      </c>
      <c r="AF81" s="66">
        <f t="shared" si="18"/>
        <v>0</v>
      </c>
      <c r="AG81" s="66">
        <f t="shared" si="18"/>
        <v>0</v>
      </c>
      <c r="AH81" s="66">
        <f t="shared" si="18"/>
        <v>0</v>
      </c>
      <c r="AI81" s="66">
        <f t="shared" si="18"/>
        <v>0</v>
      </c>
      <c r="AJ81" s="66">
        <f t="shared" si="18"/>
        <v>0</v>
      </c>
      <c r="AK81" s="66">
        <f t="shared" si="18"/>
        <v>0</v>
      </c>
      <c r="AL81" s="66">
        <f t="shared" si="18"/>
        <v>0</v>
      </c>
    </row>
    <row r="82" spans="2:38" x14ac:dyDescent="0.25">
      <c r="B82" t="s">
        <v>31</v>
      </c>
      <c r="C82" s="66">
        <f t="shared" si="19"/>
        <v>0</v>
      </c>
      <c r="D82" s="66">
        <f t="shared" si="18"/>
        <v>0</v>
      </c>
      <c r="E82" s="66">
        <f t="shared" si="18"/>
        <v>0</v>
      </c>
      <c r="F82" s="66">
        <f t="shared" si="18"/>
        <v>0</v>
      </c>
      <c r="G82" s="66">
        <f t="shared" si="18"/>
        <v>0</v>
      </c>
      <c r="H82" s="66">
        <f t="shared" si="18"/>
        <v>0</v>
      </c>
      <c r="I82" s="66">
        <f t="shared" si="18"/>
        <v>0</v>
      </c>
      <c r="J82" s="66">
        <f t="shared" si="18"/>
        <v>0</v>
      </c>
      <c r="K82" s="66">
        <f t="shared" si="18"/>
        <v>0</v>
      </c>
      <c r="L82" s="66">
        <f t="shared" si="18"/>
        <v>0</v>
      </c>
      <c r="M82" s="66">
        <f t="shared" si="18"/>
        <v>0</v>
      </c>
      <c r="N82" s="66">
        <f t="shared" si="18"/>
        <v>0</v>
      </c>
      <c r="O82" s="66">
        <f t="shared" si="18"/>
        <v>0</v>
      </c>
      <c r="P82" s="66">
        <f t="shared" si="18"/>
        <v>0</v>
      </c>
      <c r="Q82" s="66">
        <f t="shared" si="18"/>
        <v>0</v>
      </c>
      <c r="R82" s="66">
        <f t="shared" si="18"/>
        <v>0</v>
      </c>
      <c r="S82" s="66">
        <f t="shared" si="18"/>
        <v>0</v>
      </c>
      <c r="T82" s="66">
        <f t="shared" si="18"/>
        <v>0</v>
      </c>
      <c r="U82" s="66">
        <f t="shared" si="18"/>
        <v>0</v>
      </c>
      <c r="V82" s="66">
        <f t="shared" si="18"/>
        <v>0</v>
      </c>
      <c r="W82" s="66">
        <f t="shared" si="18"/>
        <v>0</v>
      </c>
      <c r="X82" s="66">
        <f t="shared" si="18"/>
        <v>0</v>
      </c>
      <c r="Y82" s="66">
        <f t="shared" si="18"/>
        <v>0</v>
      </c>
      <c r="Z82" s="66">
        <f t="shared" si="18"/>
        <v>0</v>
      </c>
      <c r="AA82" s="66">
        <f t="shared" si="18"/>
        <v>0</v>
      </c>
      <c r="AB82" s="66">
        <f t="shared" si="18"/>
        <v>0</v>
      </c>
      <c r="AC82" s="66">
        <f t="shared" si="18"/>
        <v>0</v>
      </c>
      <c r="AD82" s="66">
        <f t="shared" si="18"/>
        <v>0</v>
      </c>
      <c r="AE82" s="66">
        <f t="shared" si="18"/>
        <v>0</v>
      </c>
      <c r="AF82" s="66">
        <f t="shared" si="18"/>
        <v>0</v>
      </c>
      <c r="AG82" s="66">
        <f t="shared" si="18"/>
        <v>0</v>
      </c>
      <c r="AH82" s="66">
        <f t="shared" si="18"/>
        <v>0</v>
      </c>
      <c r="AI82" s="66">
        <f t="shared" si="18"/>
        <v>0</v>
      </c>
      <c r="AJ82" s="66">
        <f t="shared" si="18"/>
        <v>0</v>
      </c>
      <c r="AK82" s="66">
        <f t="shared" si="18"/>
        <v>0</v>
      </c>
      <c r="AL82" s="66">
        <f t="shared" si="18"/>
        <v>0</v>
      </c>
    </row>
    <row r="83" spans="2:38" x14ac:dyDescent="0.25">
      <c r="B83" t="s">
        <v>32</v>
      </c>
      <c r="C83" s="66">
        <f t="shared" si="19"/>
        <v>0</v>
      </c>
      <c r="D83" s="66">
        <f t="shared" si="18"/>
        <v>0</v>
      </c>
      <c r="E83" s="66">
        <f t="shared" si="18"/>
        <v>0</v>
      </c>
      <c r="F83" s="66">
        <f t="shared" si="18"/>
        <v>0</v>
      </c>
      <c r="G83" s="66">
        <f t="shared" si="18"/>
        <v>0</v>
      </c>
      <c r="H83" s="66">
        <f t="shared" si="18"/>
        <v>0</v>
      </c>
      <c r="I83" s="66">
        <f t="shared" si="18"/>
        <v>0</v>
      </c>
      <c r="J83" s="66">
        <f t="shared" si="18"/>
        <v>0</v>
      </c>
      <c r="K83" s="66">
        <f t="shared" si="18"/>
        <v>0</v>
      </c>
      <c r="L83" s="66">
        <f t="shared" si="18"/>
        <v>0</v>
      </c>
      <c r="M83" s="66">
        <f t="shared" si="18"/>
        <v>0</v>
      </c>
      <c r="N83" s="66">
        <f t="shared" si="18"/>
        <v>0</v>
      </c>
      <c r="O83" s="66">
        <f t="shared" si="18"/>
        <v>0</v>
      </c>
      <c r="P83" s="66">
        <f t="shared" si="18"/>
        <v>0</v>
      </c>
      <c r="Q83" s="66">
        <f t="shared" si="18"/>
        <v>0</v>
      </c>
      <c r="R83" s="66">
        <f t="shared" si="18"/>
        <v>0</v>
      </c>
      <c r="S83" s="66">
        <f t="shared" si="18"/>
        <v>0</v>
      </c>
      <c r="T83" s="66">
        <f t="shared" si="18"/>
        <v>0</v>
      </c>
      <c r="U83" s="66">
        <f t="shared" si="18"/>
        <v>0</v>
      </c>
      <c r="V83" s="66">
        <f t="shared" si="18"/>
        <v>0</v>
      </c>
      <c r="W83" s="66">
        <f t="shared" si="18"/>
        <v>17.796905547559131</v>
      </c>
      <c r="X83" s="66">
        <f t="shared" si="18"/>
        <v>18.001683793891758</v>
      </c>
      <c r="Y83" s="66">
        <f t="shared" si="18"/>
        <v>13.740372357267102</v>
      </c>
      <c r="Z83" s="66">
        <f t="shared" si="18"/>
        <v>15.828697209551772</v>
      </c>
      <c r="AA83" s="66">
        <f t="shared" si="18"/>
        <v>29.204702818716953</v>
      </c>
      <c r="AB83" s="66">
        <f t="shared" si="18"/>
        <v>28.991897817083256</v>
      </c>
      <c r="AC83" s="66">
        <f t="shared" si="18"/>
        <v>19.322760547545233</v>
      </c>
      <c r="AD83" s="66">
        <f t="shared" si="18"/>
        <v>15.611080701059512</v>
      </c>
      <c r="AE83" s="66">
        <f t="shared" si="18"/>
        <v>14.375434622778727</v>
      </c>
      <c r="AF83" s="66">
        <f t="shared" si="18"/>
        <v>0</v>
      </c>
      <c r="AG83" s="66">
        <f t="shared" si="18"/>
        <v>0</v>
      </c>
      <c r="AH83" s="66">
        <f t="shared" si="18"/>
        <v>0</v>
      </c>
      <c r="AI83" s="66">
        <f t="shared" si="18"/>
        <v>0</v>
      </c>
      <c r="AJ83" s="66">
        <f t="shared" si="18"/>
        <v>0</v>
      </c>
      <c r="AK83" s="66">
        <f t="shared" si="18"/>
        <v>0</v>
      </c>
      <c r="AL83" s="66">
        <f t="shared" si="18"/>
        <v>0</v>
      </c>
    </row>
    <row r="84" spans="2:38" x14ac:dyDescent="0.25">
      <c r="B84" t="s">
        <v>33</v>
      </c>
      <c r="C84" s="66">
        <f t="shared" si="19"/>
        <v>0</v>
      </c>
      <c r="D84" s="66">
        <f t="shared" si="18"/>
        <v>0</v>
      </c>
      <c r="E84" s="66">
        <f t="shared" si="18"/>
        <v>0</v>
      </c>
      <c r="F84" s="66">
        <f t="shared" si="18"/>
        <v>0</v>
      </c>
      <c r="G84" s="66">
        <f t="shared" si="18"/>
        <v>0</v>
      </c>
      <c r="H84" s="66">
        <f t="shared" si="18"/>
        <v>0</v>
      </c>
      <c r="I84" s="66">
        <f t="shared" si="18"/>
        <v>0</v>
      </c>
      <c r="J84" s="66">
        <f t="shared" si="18"/>
        <v>0</v>
      </c>
      <c r="K84" s="66">
        <f t="shared" si="18"/>
        <v>0</v>
      </c>
      <c r="L84" s="66">
        <f t="shared" si="18"/>
        <v>0</v>
      </c>
      <c r="M84" s="66">
        <f t="shared" si="18"/>
        <v>0</v>
      </c>
      <c r="N84" s="66">
        <f t="shared" si="18"/>
        <v>0</v>
      </c>
      <c r="O84" s="66">
        <f t="shared" si="18"/>
        <v>0</v>
      </c>
      <c r="P84" s="66">
        <f t="shared" si="18"/>
        <v>0</v>
      </c>
      <c r="Q84" s="66">
        <f t="shared" si="18"/>
        <v>0</v>
      </c>
      <c r="R84" s="66">
        <f t="shared" si="18"/>
        <v>0</v>
      </c>
      <c r="S84" s="66">
        <f t="shared" si="18"/>
        <v>0</v>
      </c>
      <c r="T84" s="66">
        <f t="shared" si="18"/>
        <v>0</v>
      </c>
      <c r="U84" s="66">
        <f t="shared" si="18"/>
        <v>0</v>
      </c>
      <c r="V84" s="66">
        <f t="shared" si="18"/>
        <v>0</v>
      </c>
      <c r="W84" s="66">
        <f t="shared" si="18"/>
        <v>23.115306785209558</v>
      </c>
      <c r="X84" s="66">
        <f t="shared" si="18"/>
        <v>32.315418372788145</v>
      </c>
      <c r="Y84" s="66">
        <f t="shared" si="18"/>
        <v>27.344993534193094</v>
      </c>
      <c r="Z84" s="66">
        <f t="shared" si="18"/>
        <v>28.200007896563786</v>
      </c>
      <c r="AA84" s="66">
        <f t="shared" si="18"/>
        <v>26.566819235971899</v>
      </c>
      <c r="AB84" s="66">
        <f t="shared" si="18"/>
        <v>23.89779161393211</v>
      </c>
      <c r="AC84" s="66">
        <f t="shared" si="18"/>
        <v>24.546037512637756</v>
      </c>
      <c r="AD84" s="66">
        <f t="shared" si="18"/>
        <v>24.80480443608278</v>
      </c>
      <c r="AE84" s="66">
        <f t="shared" si="18"/>
        <v>26.039956572811736</v>
      </c>
      <c r="AF84" s="66">
        <f t="shared" si="18"/>
        <v>0</v>
      </c>
      <c r="AG84" s="66">
        <f t="shared" si="18"/>
        <v>0</v>
      </c>
      <c r="AH84" s="66">
        <f t="shared" si="18"/>
        <v>0</v>
      </c>
      <c r="AI84" s="66">
        <f t="shared" si="18"/>
        <v>0</v>
      </c>
      <c r="AJ84" s="66">
        <f t="shared" si="18"/>
        <v>0</v>
      </c>
      <c r="AK84" s="66">
        <f t="shared" si="18"/>
        <v>0</v>
      </c>
      <c r="AL84" s="66">
        <f t="shared" si="18"/>
        <v>0</v>
      </c>
    </row>
    <row r="85" spans="2:38" x14ac:dyDescent="0.25">
      <c r="B85" t="s">
        <v>34</v>
      </c>
      <c r="C85" s="66">
        <f t="shared" si="19"/>
        <v>0</v>
      </c>
      <c r="D85" s="66">
        <f t="shared" si="18"/>
        <v>0</v>
      </c>
      <c r="E85" s="66">
        <f t="shared" si="18"/>
        <v>0</v>
      </c>
      <c r="F85" s="66">
        <f t="shared" si="18"/>
        <v>0</v>
      </c>
      <c r="G85" s="66">
        <f t="shared" si="18"/>
        <v>0</v>
      </c>
      <c r="H85" s="66">
        <f t="shared" si="18"/>
        <v>0</v>
      </c>
      <c r="I85" s="66">
        <f t="shared" si="18"/>
        <v>0</v>
      </c>
      <c r="J85" s="66">
        <f t="shared" si="18"/>
        <v>0</v>
      </c>
      <c r="K85" s="66">
        <f t="shared" si="18"/>
        <v>0</v>
      </c>
      <c r="L85" s="66">
        <f t="shared" si="18"/>
        <v>0</v>
      </c>
      <c r="M85" s="66">
        <f t="shared" si="18"/>
        <v>0</v>
      </c>
      <c r="N85" s="66">
        <f t="shared" si="18"/>
        <v>0</v>
      </c>
      <c r="O85" s="66">
        <f t="shared" si="18"/>
        <v>0</v>
      </c>
      <c r="P85" s="66">
        <f t="shared" si="18"/>
        <v>0</v>
      </c>
      <c r="Q85" s="66">
        <f t="shared" si="18"/>
        <v>0</v>
      </c>
      <c r="R85" s="66">
        <f t="shared" si="18"/>
        <v>0</v>
      </c>
      <c r="S85" s="66">
        <f t="shared" si="18"/>
        <v>0</v>
      </c>
      <c r="T85" s="66">
        <f t="shared" si="18"/>
        <v>0</v>
      </c>
      <c r="U85" s="66">
        <f t="shared" si="18"/>
        <v>0</v>
      </c>
      <c r="V85" s="66">
        <f t="shared" si="18"/>
        <v>0</v>
      </c>
      <c r="W85" s="66">
        <f t="shared" si="18"/>
        <v>0</v>
      </c>
      <c r="X85" s="66">
        <f t="shared" si="18"/>
        <v>0</v>
      </c>
      <c r="Y85" s="66">
        <f t="shared" si="18"/>
        <v>0</v>
      </c>
      <c r="Z85" s="66">
        <f t="shared" si="18"/>
        <v>0</v>
      </c>
      <c r="AA85" s="66">
        <f t="shared" si="18"/>
        <v>0</v>
      </c>
      <c r="AB85" s="66">
        <f t="shared" si="18"/>
        <v>0</v>
      </c>
      <c r="AC85" s="66">
        <f t="shared" si="18"/>
        <v>0</v>
      </c>
      <c r="AD85" s="66">
        <f t="shared" si="18"/>
        <v>0</v>
      </c>
      <c r="AE85" s="66">
        <f t="shared" si="18"/>
        <v>0</v>
      </c>
      <c r="AF85" s="66">
        <f t="shared" si="18"/>
        <v>0</v>
      </c>
      <c r="AG85" s="66">
        <f t="shared" si="18"/>
        <v>0</v>
      </c>
      <c r="AH85" s="66">
        <f t="shared" si="18"/>
        <v>0</v>
      </c>
      <c r="AI85" s="66">
        <f t="shared" si="18"/>
        <v>0</v>
      </c>
      <c r="AJ85" s="66">
        <f t="shared" si="18"/>
        <v>0</v>
      </c>
      <c r="AK85" s="66">
        <f t="shared" si="18"/>
        <v>0</v>
      </c>
      <c r="AL85" s="66">
        <f t="shared" si="18"/>
        <v>0</v>
      </c>
    </row>
    <row r="86" spans="2:38" x14ac:dyDescent="0.25">
      <c r="B86" t="s">
        <v>35</v>
      </c>
      <c r="C86" s="66">
        <f t="shared" si="19"/>
        <v>0</v>
      </c>
      <c r="D86" s="66">
        <f t="shared" si="18"/>
        <v>0</v>
      </c>
      <c r="E86" s="66">
        <f t="shared" si="18"/>
        <v>0</v>
      </c>
      <c r="F86" s="66">
        <f t="shared" si="18"/>
        <v>0</v>
      </c>
      <c r="G86" s="66">
        <f t="shared" si="18"/>
        <v>0</v>
      </c>
      <c r="H86" s="66">
        <f t="shared" si="18"/>
        <v>0</v>
      </c>
      <c r="I86" s="66">
        <f t="shared" si="18"/>
        <v>0</v>
      </c>
      <c r="J86" s="66">
        <f t="shared" si="18"/>
        <v>0</v>
      </c>
      <c r="K86" s="66">
        <f t="shared" si="18"/>
        <v>0</v>
      </c>
      <c r="L86" s="66">
        <f t="shared" si="18"/>
        <v>0</v>
      </c>
      <c r="M86" s="66">
        <f t="shared" si="18"/>
        <v>0</v>
      </c>
      <c r="N86" s="66">
        <f t="shared" si="18"/>
        <v>0</v>
      </c>
      <c r="O86" s="66">
        <f t="shared" si="18"/>
        <v>0</v>
      </c>
      <c r="P86" s="66">
        <f t="shared" si="18"/>
        <v>0</v>
      </c>
      <c r="Q86" s="66">
        <f t="shared" si="18"/>
        <v>0</v>
      </c>
      <c r="R86" s="66">
        <f t="shared" si="18"/>
        <v>0</v>
      </c>
      <c r="S86" s="66">
        <f t="shared" si="18"/>
        <v>0</v>
      </c>
      <c r="T86" s="66">
        <f t="shared" si="18"/>
        <v>0</v>
      </c>
      <c r="U86" s="66">
        <f t="shared" si="18"/>
        <v>0</v>
      </c>
      <c r="V86" s="66">
        <f t="shared" si="18"/>
        <v>0</v>
      </c>
      <c r="W86" s="66">
        <f t="shared" si="18"/>
        <v>2.0884908929211083</v>
      </c>
      <c r="X86" s="66">
        <f t="shared" si="18"/>
        <v>2.6448183842106117</v>
      </c>
      <c r="Y86" s="66">
        <f t="shared" si="18"/>
        <v>1.1858287789085509</v>
      </c>
      <c r="Z86" s="66">
        <f t="shared" si="18"/>
        <v>0.43639196228513394</v>
      </c>
      <c r="AA86" s="66">
        <f t="shared" si="18"/>
        <v>0.33210458795881198</v>
      </c>
      <c r="AB86" s="66">
        <f t="shared" si="18"/>
        <v>0.17095400240587125</v>
      </c>
      <c r="AC86" s="66">
        <f t="shared" ref="AC86:AL86" si="20">IF(ISERROR((AC65)/AC$8),0,((AC65)/AC$8))</f>
        <v>0.24881173622851582</v>
      </c>
      <c r="AD86" s="66">
        <f t="shared" si="20"/>
        <v>0.25283752941875431</v>
      </c>
      <c r="AE86" s="66">
        <f t="shared" si="20"/>
        <v>0.20510518174752906</v>
      </c>
      <c r="AF86" s="66">
        <f t="shared" si="20"/>
        <v>0</v>
      </c>
      <c r="AG86" s="66">
        <f t="shared" si="20"/>
        <v>0</v>
      </c>
      <c r="AH86" s="66">
        <f t="shared" si="20"/>
        <v>0</v>
      </c>
      <c r="AI86" s="66">
        <f t="shared" si="20"/>
        <v>0</v>
      </c>
      <c r="AJ86" s="66">
        <f t="shared" si="20"/>
        <v>0</v>
      </c>
      <c r="AK86" s="66">
        <f t="shared" si="20"/>
        <v>0</v>
      </c>
      <c r="AL86" s="66">
        <f t="shared" si="20"/>
        <v>0</v>
      </c>
    </row>
    <row r="88" spans="2:38" ht="15.75" x14ac:dyDescent="0.25">
      <c r="B88" s="64" t="s">
        <v>38</v>
      </c>
      <c r="C88" s="65">
        <f>IF(ISERROR(C33/C$8),0,((C33)/C$8))</f>
        <v>0</v>
      </c>
      <c r="D88" s="65">
        <f t="shared" ref="D88:V88" si="21">IF(ISERROR(D33/D$8),0,((D33)/D$8))</f>
        <v>0</v>
      </c>
      <c r="E88" s="65">
        <f t="shared" si="21"/>
        <v>0</v>
      </c>
      <c r="F88" s="65">
        <f t="shared" si="21"/>
        <v>0</v>
      </c>
      <c r="G88" s="65">
        <f t="shared" si="21"/>
        <v>0</v>
      </c>
      <c r="H88" s="65">
        <f t="shared" si="21"/>
        <v>0</v>
      </c>
      <c r="I88" s="65">
        <f t="shared" si="21"/>
        <v>0</v>
      </c>
      <c r="J88" s="65">
        <f t="shared" si="21"/>
        <v>0</v>
      </c>
      <c r="K88" s="65">
        <f t="shared" si="21"/>
        <v>0</v>
      </c>
      <c r="L88" s="65">
        <f t="shared" si="21"/>
        <v>0</v>
      </c>
      <c r="M88" s="65">
        <f t="shared" si="21"/>
        <v>0</v>
      </c>
      <c r="N88" s="65">
        <f t="shared" si="21"/>
        <v>0</v>
      </c>
      <c r="O88" s="65">
        <f t="shared" si="21"/>
        <v>0</v>
      </c>
      <c r="P88" s="65">
        <f t="shared" si="21"/>
        <v>0</v>
      </c>
      <c r="Q88" s="65">
        <f t="shared" si="21"/>
        <v>0</v>
      </c>
      <c r="R88" s="65">
        <f t="shared" si="21"/>
        <v>0</v>
      </c>
      <c r="S88" s="65">
        <f t="shared" si="21"/>
        <v>0</v>
      </c>
      <c r="T88" s="65">
        <f t="shared" si="21"/>
        <v>0</v>
      </c>
      <c r="U88" s="65">
        <f t="shared" si="21"/>
        <v>0</v>
      </c>
      <c r="V88" s="65">
        <f t="shared" si="21"/>
        <v>0</v>
      </c>
      <c r="W88" s="65">
        <f>IF(ISERROR(W11/W$8),0,((W11)/W$8))</f>
        <v>13.373713636675189</v>
      </c>
      <c r="X88" s="65">
        <f t="shared" ref="X88:AL88" si="22">IF(ISERROR(X11/X$8),0,((X11)/X$8))</f>
        <v>13.876290713320365</v>
      </c>
      <c r="Y88" s="65">
        <f t="shared" si="22"/>
        <v>14.952595391856606</v>
      </c>
      <c r="Z88" s="65">
        <f t="shared" si="22"/>
        <v>17.670723160731264</v>
      </c>
      <c r="AA88" s="65">
        <f t="shared" si="22"/>
        <v>18.80305942759097</v>
      </c>
      <c r="AB88" s="65">
        <f t="shared" si="22"/>
        <v>18.212327935143353</v>
      </c>
      <c r="AC88" s="65">
        <f t="shared" si="22"/>
        <v>19.606090454875343</v>
      </c>
      <c r="AD88" s="65">
        <f t="shared" si="22"/>
        <v>19.810539657391821</v>
      </c>
      <c r="AE88" s="65">
        <f t="shared" si="22"/>
        <v>21.008962048671677</v>
      </c>
      <c r="AF88" s="65">
        <f t="shared" si="22"/>
        <v>0</v>
      </c>
      <c r="AG88" s="65">
        <f t="shared" si="22"/>
        <v>0</v>
      </c>
      <c r="AH88" s="65">
        <f t="shared" si="22"/>
        <v>0</v>
      </c>
      <c r="AI88" s="65">
        <f t="shared" si="22"/>
        <v>0</v>
      </c>
      <c r="AJ88" s="65">
        <f t="shared" si="22"/>
        <v>0</v>
      </c>
      <c r="AK88" s="65">
        <f t="shared" si="22"/>
        <v>0</v>
      </c>
      <c r="AL88" s="65">
        <f t="shared" si="22"/>
        <v>0</v>
      </c>
    </row>
    <row r="89" spans="2:38" x14ac:dyDescent="0.25">
      <c r="B89" t="s">
        <v>19</v>
      </c>
      <c r="C89" s="66">
        <f>IF(ISERROR(C36/C$8),0,((C36)/C$8))</f>
        <v>0</v>
      </c>
      <c r="D89" s="66">
        <f t="shared" ref="D89:V96" si="23">IF(ISERROR(D36/D$8),0,((D36)/D$8))</f>
        <v>0</v>
      </c>
      <c r="E89" s="66">
        <f t="shared" si="23"/>
        <v>0</v>
      </c>
      <c r="F89" s="66">
        <f t="shared" si="23"/>
        <v>0</v>
      </c>
      <c r="G89" s="66">
        <f t="shared" si="23"/>
        <v>0</v>
      </c>
      <c r="H89" s="66">
        <f t="shared" si="23"/>
        <v>0</v>
      </c>
      <c r="I89" s="66">
        <f t="shared" si="23"/>
        <v>0</v>
      </c>
      <c r="J89" s="66">
        <f t="shared" si="23"/>
        <v>0</v>
      </c>
      <c r="K89" s="66">
        <f t="shared" si="23"/>
        <v>0</v>
      </c>
      <c r="L89" s="66">
        <f t="shared" si="23"/>
        <v>0</v>
      </c>
      <c r="M89" s="66">
        <f t="shared" si="23"/>
        <v>0</v>
      </c>
      <c r="N89" s="66">
        <f t="shared" si="23"/>
        <v>0</v>
      </c>
      <c r="O89" s="66">
        <f t="shared" si="23"/>
        <v>0</v>
      </c>
      <c r="P89" s="66">
        <f t="shared" si="23"/>
        <v>0</v>
      </c>
      <c r="Q89" s="66">
        <f t="shared" si="23"/>
        <v>0</v>
      </c>
      <c r="R89" s="66">
        <f t="shared" si="23"/>
        <v>0</v>
      </c>
      <c r="S89" s="66">
        <f t="shared" si="23"/>
        <v>0</v>
      </c>
      <c r="T89" s="66">
        <f t="shared" si="23"/>
        <v>0</v>
      </c>
      <c r="U89" s="66">
        <f t="shared" si="23"/>
        <v>0</v>
      </c>
      <c r="V89" s="66">
        <f t="shared" si="23"/>
        <v>0</v>
      </c>
      <c r="W89" s="66">
        <f>IF(ISERROR(W14/W$8),0,((W14)/W$8))</f>
        <v>2.0887129675867451</v>
      </c>
      <c r="X89" s="66">
        <f t="shared" ref="X89:AL89" si="24">IF(ISERROR(X14/X$8),0,((X14)/X$8))</f>
        <v>2.3342130600098208</v>
      </c>
      <c r="Y89" s="66">
        <f t="shared" si="24"/>
        <v>2.3507520823030021</v>
      </c>
      <c r="Z89" s="66">
        <f t="shared" si="24"/>
        <v>2.7907739619583043</v>
      </c>
      <c r="AA89" s="66">
        <f t="shared" si="24"/>
        <v>2.7863851279438041</v>
      </c>
      <c r="AB89" s="66">
        <f t="shared" si="24"/>
        <v>2.8734586162713698</v>
      </c>
      <c r="AC89" s="66">
        <f t="shared" si="24"/>
        <v>3.1168387359306635</v>
      </c>
      <c r="AD89" s="66">
        <f t="shared" si="24"/>
        <v>3.2576112486384794</v>
      </c>
      <c r="AE89" s="66">
        <f t="shared" si="24"/>
        <v>3.4424011319545795</v>
      </c>
      <c r="AF89" s="66">
        <f t="shared" si="24"/>
        <v>0</v>
      </c>
      <c r="AG89" s="66">
        <f t="shared" si="24"/>
        <v>0</v>
      </c>
      <c r="AH89" s="66">
        <f t="shared" si="24"/>
        <v>0</v>
      </c>
      <c r="AI89" s="66">
        <f t="shared" si="24"/>
        <v>0</v>
      </c>
      <c r="AJ89" s="66">
        <f t="shared" si="24"/>
        <v>0</v>
      </c>
      <c r="AK89" s="66">
        <f t="shared" si="24"/>
        <v>0</v>
      </c>
      <c r="AL89" s="66">
        <f t="shared" si="24"/>
        <v>0</v>
      </c>
    </row>
    <row r="90" spans="2:38" x14ac:dyDescent="0.25">
      <c r="B90" t="s">
        <v>40</v>
      </c>
      <c r="C90" s="66">
        <f t="shared" ref="C90:R96" si="25">IF(ISERROR(C37/C$8),0,((C37)/C$8))</f>
        <v>0</v>
      </c>
      <c r="D90" s="66">
        <f t="shared" si="25"/>
        <v>0</v>
      </c>
      <c r="E90" s="66">
        <f t="shared" si="25"/>
        <v>0</v>
      </c>
      <c r="F90" s="66">
        <f t="shared" si="25"/>
        <v>0</v>
      </c>
      <c r="G90" s="66">
        <f t="shared" si="25"/>
        <v>0</v>
      </c>
      <c r="H90" s="66">
        <f t="shared" si="25"/>
        <v>0</v>
      </c>
      <c r="I90" s="66">
        <f t="shared" si="25"/>
        <v>0</v>
      </c>
      <c r="J90" s="66">
        <f t="shared" si="25"/>
        <v>0</v>
      </c>
      <c r="K90" s="66">
        <f t="shared" si="25"/>
        <v>0</v>
      </c>
      <c r="L90" s="66">
        <f t="shared" si="25"/>
        <v>0</v>
      </c>
      <c r="M90" s="66">
        <f t="shared" si="25"/>
        <v>0</v>
      </c>
      <c r="N90" s="66">
        <f t="shared" si="25"/>
        <v>0</v>
      </c>
      <c r="O90" s="66">
        <f t="shared" si="25"/>
        <v>0</v>
      </c>
      <c r="P90" s="66">
        <f t="shared" si="25"/>
        <v>0</v>
      </c>
      <c r="Q90" s="66">
        <f t="shared" si="25"/>
        <v>0</v>
      </c>
      <c r="R90" s="66">
        <f t="shared" si="25"/>
        <v>0</v>
      </c>
      <c r="S90" s="66">
        <f t="shared" si="23"/>
        <v>0</v>
      </c>
      <c r="T90" s="66">
        <f t="shared" si="23"/>
        <v>0</v>
      </c>
      <c r="U90" s="66">
        <f t="shared" si="23"/>
        <v>0</v>
      </c>
      <c r="V90" s="66">
        <f t="shared" si="23"/>
        <v>0</v>
      </c>
      <c r="W90" s="66">
        <f t="shared" ref="W90:AL96" si="26">IF(ISERROR(W15/W$8),0,((W15)/W$8))</f>
        <v>1.4542147675978419</v>
      </c>
      <c r="X90" s="66">
        <f t="shared" si="26"/>
        <v>1.7665149026885814</v>
      </c>
      <c r="Y90" s="66">
        <f t="shared" si="26"/>
        <v>1.9222145812753888</v>
      </c>
      <c r="Z90" s="66">
        <f t="shared" si="26"/>
        <v>2.3585237373997714</v>
      </c>
      <c r="AA90" s="66">
        <f t="shared" si="26"/>
        <v>2.6490291063822466</v>
      </c>
      <c r="AB90" s="66">
        <f t="shared" si="26"/>
        <v>2.7231592537880718</v>
      </c>
      <c r="AC90" s="66">
        <f t="shared" si="26"/>
        <v>3.0084606897593269</v>
      </c>
      <c r="AD90" s="66">
        <f t="shared" si="26"/>
        <v>3.1772761659570254</v>
      </c>
      <c r="AE90" s="66">
        <f t="shared" si="26"/>
        <v>3.3907416141624842</v>
      </c>
      <c r="AF90" s="66">
        <f t="shared" si="26"/>
        <v>0</v>
      </c>
      <c r="AG90" s="66">
        <f t="shared" si="26"/>
        <v>0</v>
      </c>
      <c r="AH90" s="66">
        <f t="shared" si="26"/>
        <v>0</v>
      </c>
      <c r="AI90" s="66">
        <f t="shared" si="26"/>
        <v>0</v>
      </c>
      <c r="AJ90" s="66">
        <f t="shared" si="26"/>
        <v>0</v>
      </c>
      <c r="AK90" s="66">
        <f t="shared" si="26"/>
        <v>0</v>
      </c>
      <c r="AL90" s="66">
        <f t="shared" si="26"/>
        <v>0</v>
      </c>
    </row>
    <row r="91" spans="2:38" x14ac:dyDescent="0.25">
      <c r="B91" t="s">
        <v>41</v>
      </c>
      <c r="C91" s="66">
        <f t="shared" si="25"/>
        <v>0</v>
      </c>
      <c r="D91" s="66">
        <f t="shared" si="23"/>
        <v>0</v>
      </c>
      <c r="E91" s="66">
        <f t="shared" si="23"/>
        <v>0</v>
      </c>
      <c r="F91" s="66">
        <f t="shared" si="23"/>
        <v>0</v>
      </c>
      <c r="G91" s="66">
        <f t="shared" si="23"/>
        <v>0</v>
      </c>
      <c r="H91" s="66">
        <f t="shared" si="23"/>
        <v>0</v>
      </c>
      <c r="I91" s="66">
        <f t="shared" si="23"/>
        <v>0</v>
      </c>
      <c r="J91" s="66">
        <f t="shared" si="23"/>
        <v>0</v>
      </c>
      <c r="K91" s="66">
        <f t="shared" si="23"/>
        <v>0</v>
      </c>
      <c r="L91" s="66">
        <f t="shared" si="23"/>
        <v>0</v>
      </c>
      <c r="M91" s="66">
        <f t="shared" si="23"/>
        <v>0</v>
      </c>
      <c r="N91" s="66">
        <f t="shared" si="23"/>
        <v>0</v>
      </c>
      <c r="O91" s="66">
        <f t="shared" si="23"/>
        <v>0</v>
      </c>
      <c r="P91" s="66">
        <f t="shared" si="23"/>
        <v>0</v>
      </c>
      <c r="Q91" s="66">
        <f t="shared" si="23"/>
        <v>0</v>
      </c>
      <c r="R91" s="66">
        <f t="shared" si="23"/>
        <v>0</v>
      </c>
      <c r="S91" s="66">
        <f t="shared" si="23"/>
        <v>0</v>
      </c>
      <c r="T91" s="66">
        <f t="shared" si="23"/>
        <v>0</v>
      </c>
      <c r="U91" s="66">
        <f t="shared" si="23"/>
        <v>0</v>
      </c>
      <c r="V91" s="66">
        <f t="shared" si="23"/>
        <v>0</v>
      </c>
      <c r="W91" s="66">
        <f t="shared" si="26"/>
        <v>0.59314037475480363</v>
      </c>
      <c r="X91" s="66">
        <f t="shared" si="26"/>
        <v>0.6791297085033815</v>
      </c>
      <c r="Y91" s="66">
        <f t="shared" si="26"/>
        <v>0.70878814728207762</v>
      </c>
      <c r="Z91" s="66">
        <f t="shared" si="26"/>
        <v>0.95125407303663467</v>
      </c>
      <c r="AA91" s="66">
        <f t="shared" si="26"/>
        <v>1.0059913521556181</v>
      </c>
      <c r="AB91" s="66">
        <f t="shared" si="26"/>
        <v>1.0836187203429344</v>
      </c>
      <c r="AC91" s="66">
        <f t="shared" si="26"/>
        <v>1.1923481266754203</v>
      </c>
      <c r="AD91" s="66">
        <f t="shared" si="26"/>
        <v>1.2346529359342509</v>
      </c>
      <c r="AE91" s="66">
        <f t="shared" si="26"/>
        <v>1.3266627807638913</v>
      </c>
      <c r="AF91" s="66">
        <f t="shared" si="26"/>
        <v>0</v>
      </c>
      <c r="AG91" s="66">
        <f t="shared" si="26"/>
        <v>0</v>
      </c>
      <c r="AH91" s="66">
        <f t="shared" si="26"/>
        <v>0</v>
      </c>
      <c r="AI91" s="66">
        <f t="shared" si="26"/>
        <v>0</v>
      </c>
      <c r="AJ91" s="66">
        <f t="shared" si="26"/>
        <v>0</v>
      </c>
      <c r="AK91" s="66">
        <f t="shared" si="26"/>
        <v>0</v>
      </c>
      <c r="AL91" s="66">
        <f t="shared" si="26"/>
        <v>0</v>
      </c>
    </row>
    <row r="92" spans="2:38" x14ac:dyDescent="0.25">
      <c r="B92" t="s">
        <v>22</v>
      </c>
      <c r="C92" s="66">
        <f t="shared" si="25"/>
        <v>0</v>
      </c>
      <c r="D92" s="66">
        <f t="shared" si="23"/>
        <v>0</v>
      </c>
      <c r="E92" s="66">
        <f t="shared" si="23"/>
        <v>0</v>
      </c>
      <c r="F92" s="66">
        <f t="shared" si="23"/>
        <v>0</v>
      </c>
      <c r="G92" s="66">
        <f t="shared" si="23"/>
        <v>0</v>
      </c>
      <c r="H92" s="66">
        <f t="shared" si="23"/>
        <v>0</v>
      </c>
      <c r="I92" s="66">
        <f t="shared" si="23"/>
        <v>0</v>
      </c>
      <c r="J92" s="66">
        <f t="shared" si="23"/>
        <v>0</v>
      </c>
      <c r="K92" s="66">
        <f t="shared" si="23"/>
        <v>0</v>
      </c>
      <c r="L92" s="66">
        <f t="shared" si="23"/>
        <v>0</v>
      </c>
      <c r="M92" s="66">
        <f t="shared" si="23"/>
        <v>0</v>
      </c>
      <c r="N92" s="66">
        <f t="shared" si="23"/>
        <v>0</v>
      </c>
      <c r="O92" s="66">
        <f t="shared" si="23"/>
        <v>0</v>
      </c>
      <c r="P92" s="66">
        <f t="shared" si="23"/>
        <v>0</v>
      </c>
      <c r="Q92" s="66">
        <f t="shared" si="23"/>
        <v>0</v>
      </c>
      <c r="R92" s="66">
        <f t="shared" si="23"/>
        <v>0</v>
      </c>
      <c r="S92" s="66">
        <f t="shared" si="23"/>
        <v>0</v>
      </c>
      <c r="T92" s="66">
        <f t="shared" si="23"/>
        <v>0</v>
      </c>
      <c r="U92" s="66">
        <f t="shared" si="23"/>
        <v>0</v>
      </c>
      <c r="V92" s="66">
        <f t="shared" si="23"/>
        <v>0</v>
      </c>
      <c r="W92" s="66">
        <f t="shared" si="26"/>
        <v>0</v>
      </c>
      <c r="X92" s="66">
        <f t="shared" si="26"/>
        <v>0</v>
      </c>
      <c r="Y92" s="66">
        <f t="shared" si="26"/>
        <v>0</v>
      </c>
      <c r="Z92" s="66">
        <f t="shared" si="26"/>
        <v>0</v>
      </c>
      <c r="AA92" s="66">
        <f t="shared" si="26"/>
        <v>0</v>
      </c>
      <c r="AB92" s="66">
        <f t="shared" si="26"/>
        <v>0</v>
      </c>
      <c r="AC92" s="66">
        <f t="shared" si="26"/>
        <v>0</v>
      </c>
      <c r="AD92" s="66">
        <f t="shared" si="26"/>
        <v>0</v>
      </c>
      <c r="AE92" s="66">
        <f t="shared" si="26"/>
        <v>0</v>
      </c>
      <c r="AF92" s="66">
        <f t="shared" si="26"/>
        <v>0</v>
      </c>
      <c r="AG92" s="66">
        <f t="shared" si="26"/>
        <v>0</v>
      </c>
      <c r="AH92" s="66">
        <f t="shared" si="26"/>
        <v>0</v>
      </c>
      <c r="AI92" s="66">
        <f t="shared" si="26"/>
        <v>0</v>
      </c>
      <c r="AJ92" s="66">
        <f t="shared" si="26"/>
        <v>0</v>
      </c>
      <c r="AK92" s="66">
        <f t="shared" si="26"/>
        <v>0</v>
      </c>
      <c r="AL92" s="66">
        <f t="shared" si="26"/>
        <v>0</v>
      </c>
    </row>
    <row r="93" spans="2:38" x14ac:dyDescent="0.25">
      <c r="B93" t="s">
        <v>23</v>
      </c>
      <c r="C93" s="66">
        <f t="shared" si="25"/>
        <v>0</v>
      </c>
      <c r="D93" s="66">
        <f t="shared" si="23"/>
        <v>0</v>
      </c>
      <c r="E93" s="66">
        <f t="shared" si="23"/>
        <v>0</v>
      </c>
      <c r="F93" s="66">
        <f t="shared" si="23"/>
        <v>0</v>
      </c>
      <c r="G93" s="66">
        <f t="shared" si="23"/>
        <v>0</v>
      </c>
      <c r="H93" s="66">
        <f t="shared" si="23"/>
        <v>0</v>
      </c>
      <c r="I93" s="66">
        <f t="shared" si="23"/>
        <v>0</v>
      </c>
      <c r="J93" s="66">
        <f t="shared" si="23"/>
        <v>0</v>
      </c>
      <c r="K93" s="66">
        <f t="shared" si="23"/>
        <v>0</v>
      </c>
      <c r="L93" s="66">
        <f t="shared" si="23"/>
        <v>0</v>
      </c>
      <c r="M93" s="66">
        <f t="shared" si="23"/>
        <v>0</v>
      </c>
      <c r="N93" s="66">
        <f t="shared" si="23"/>
        <v>0</v>
      </c>
      <c r="O93" s="66">
        <f t="shared" si="23"/>
        <v>0</v>
      </c>
      <c r="P93" s="66">
        <f t="shared" si="23"/>
        <v>0</v>
      </c>
      <c r="Q93" s="66">
        <f t="shared" si="23"/>
        <v>0</v>
      </c>
      <c r="R93" s="66">
        <f t="shared" si="23"/>
        <v>0</v>
      </c>
      <c r="S93" s="66">
        <f t="shared" si="23"/>
        <v>0</v>
      </c>
      <c r="T93" s="66">
        <f t="shared" si="23"/>
        <v>0</v>
      </c>
      <c r="U93" s="66">
        <f t="shared" si="23"/>
        <v>0</v>
      </c>
      <c r="V93" s="66">
        <f t="shared" si="23"/>
        <v>0</v>
      </c>
      <c r="W93" s="66">
        <f t="shared" si="26"/>
        <v>4.1649645709511178</v>
      </c>
      <c r="X93" s="66">
        <f t="shared" si="26"/>
        <v>4.5681610152016168</v>
      </c>
      <c r="Y93" s="66">
        <f t="shared" si="26"/>
        <v>4.597046476820311</v>
      </c>
      <c r="Z93" s="66">
        <f t="shared" si="26"/>
        <v>5.3966959461015644</v>
      </c>
      <c r="AA93" s="66">
        <f t="shared" si="26"/>
        <v>5.8244296228447583</v>
      </c>
      <c r="AB93" s="66">
        <f t="shared" si="26"/>
        <v>5.4425088848747496</v>
      </c>
      <c r="AC93" s="66">
        <f t="shared" si="26"/>
        <v>5.8028686134755194</v>
      </c>
      <c r="AD93" s="66">
        <f t="shared" si="26"/>
        <v>5.722135656995742</v>
      </c>
      <c r="AE93" s="66">
        <f t="shared" si="26"/>
        <v>6.054700755822922</v>
      </c>
      <c r="AF93" s="66">
        <f t="shared" si="26"/>
        <v>0</v>
      </c>
      <c r="AG93" s="66">
        <f t="shared" si="26"/>
        <v>0</v>
      </c>
      <c r="AH93" s="66">
        <f t="shared" si="26"/>
        <v>0</v>
      </c>
      <c r="AI93" s="66">
        <f t="shared" si="26"/>
        <v>0</v>
      </c>
      <c r="AJ93" s="66">
        <f t="shared" si="26"/>
        <v>0</v>
      </c>
      <c r="AK93" s="66">
        <f t="shared" si="26"/>
        <v>0</v>
      </c>
      <c r="AL93" s="66">
        <f t="shared" si="26"/>
        <v>0</v>
      </c>
    </row>
    <row r="94" spans="2:38" x14ac:dyDescent="0.25">
      <c r="B94" t="s">
        <v>24</v>
      </c>
      <c r="C94" s="66">
        <f t="shared" si="25"/>
        <v>0</v>
      </c>
      <c r="D94" s="66">
        <f t="shared" si="23"/>
        <v>0</v>
      </c>
      <c r="E94" s="66">
        <f t="shared" si="23"/>
        <v>0</v>
      </c>
      <c r="F94" s="66">
        <f t="shared" si="23"/>
        <v>0</v>
      </c>
      <c r="G94" s="66">
        <f t="shared" si="23"/>
        <v>0</v>
      </c>
      <c r="H94" s="66">
        <f t="shared" si="23"/>
        <v>0</v>
      </c>
      <c r="I94" s="66">
        <f t="shared" si="23"/>
        <v>0</v>
      </c>
      <c r="J94" s="66">
        <f t="shared" si="23"/>
        <v>0</v>
      </c>
      <c r="K94" s="66">
        <f t="shared" si="23"/>
        <v>0</v>
      </c>
      <c r="L94" s="66">
        <f t="shared" si="23"/>
        <v>0</v>
      </c>
      <c r="M94" s="66">
        <f t="shared" si="23"/>
        <v>0</v>
      </c>
      <c r="N94" s="66">
        <f t="shared" si="23"/>
        <v>0</v>
      </c>
      <c r="O94" s="66">
        <f t="shared" si="23"/>
        <v>0</v>
      </c>
      <c r="P94" s="66">
        <f t="shared" si="23"/>
        <v>0</v>
      </c>
      <c r="Q94" s="66">
        <f t="shared" si="23"/>
        <v>0</v>
      </c>
      <c r="R94" s="66">
        <f t="shared" si="23"/>
        <v>0</v>
      </c>
      <c r="S94" s="66">
        <f t="shared" si="23"/>
        <v>0</v>
      </c>
      <c r="T94" s="66">
        <f t="shared" si="23"/>
        <v>0</v>
      </c>
      <c r="U94" s="66">
        <f t="shared" si="23"/>
        <v>0</v>
      </c>
      <c r="V94" s="66">
        <f t="shared" si="23"/>
        <v>0</v>
      </c>
      <c r="W94" s="66">
        <f t="shared" si="26"/>
        <v>5.0716593719707426</v>
      </c>
      <c r="X94" s="66">
        <f t="shared" si="26"/>
        <v>4.5262203203510598</v>
      </c>
      <c r="Y94" s="66">
        <f t="shared" si="26"/>
        <v>5.3715079096848788</v>
      </c>
      <c r="Z94" s="66">
        <f t="shared" si="26"/>
        <v>6.1726748184064508</v>
      </c>
      <c r="AA94" s="66">
        <f t="shared" si="26"/>
        <v>6.5362620326949585</v>
      </c>
      <c r="AB94" s="66">
        <f t="shared" si="26"/>
        <v>6.08944727654589</v>
      </c>
      <c r="AC94" s="66">
        <f t="shared" si="26"/>
        <v>6.4853443972261955</v>
      </c>
      <c r="AD94" s="66">
        <f t="shared" si="26"/>
        <v>6.4185856025349048</v>
      </c>
      <c r="AE94" s="66">
        <f t="shared" si="26"/>
        <v>6.7942065935760994</v>
      </c>
      <c r="AF94" s="66">
        <f t="shared" si="26"/>
        <v>0</v>
      </c>
      <c r="AG94" s="66">
        <f t="shared" si="26"/>
        <v>0</v>
      </c>
      <c r="AH94" s="66">
        <f t="shared" si="26"/>
        <v>0</v>
      </c>
      <c r="AI94" s="66">
        <f t="shared" si="26"/>
        <v>0</v>
      </c>
      <c r="AJ94" s="66">
        <f t="shared" si="26"/>
        <v>0</v>
      </c>
      <c r="AK94" s="66">
        <f t="shared" si="26"/>
        <v>0</v>
      </c>
      <c r="AL94" s="66">
        <f t="shared" si="26"/>
        <v>0</v>
      </c>
    </row>
    <row r="95" spans="2:38" x14ac:dyDescent="0.25">
      <c r="B95" t="s">
        <v>25</v>
      </c>
      <c r="C95" s="66">
        <f t="shared" si="25"/>
        <v>0</v>
      </c>
      <c r="D95" s="66">
        <f t="shared" si="23"/>
        <v>0</v>
      </c>
      <c r="E95" s="66">
        <f t="shared" si="23"/>
        <v>0</v>
      </c>
      <c r="F95" s="66">
        <f t="shared" si="23"/>
        <v>0</v>
      </c>
      <c r="G95" s="66">
        <f t="shared" si="23"/>
        <v>0</v>
      </c>
      <c r="H95" s="66">
        <f t="shared" si="23"/>
        <v>0</v>
      </c>
      <c r="I95" s="66">
        <f t="shared" si="23"/>
        <v>0</v>
      </c>
      <c r="J95" s="66">
        <f t="shared" si="23"/>
        <v>0</v>
      </c>
      <c r="K95" s="66">
        <f t="shared" si="23"/>
        <v>0</v>
      </c>
      <c r="L95" s="66">
        <f t="shared" si="23"/>
        <v>0</v>
      </c>
      <c r="M95" s="66">
        <f t="shared" si="23"/>
        <v>0</v>
      </c>
      <c r="N95" s="66">
        <f t="shared" si="23"/>
        <v>0</v>
      </c>
      <c r="O95" s="66">
        <f t="shared" si="23"/>
        <v>0</v>
      </c>
      <c r="P95" s="66">
        <f t="shared" si="23"/>
        <v>0</v>
      </c>
      <c r="Q95" s="66">
        <f t="shared" si="23"/>
        <v>0</v>
      </c>
      <c r="R95" s="66">
        <f t="shared" si="23"/>
        <v>0</v>
      </c>
      <c r="S95" s="66">
        <f t="shared" si="23"/>
        <v>0</v>
      </c>
      <c r="T95" s="66">
        <f t="shared" si="23"/>
        <v>0</v>
      </c>
      <c r="U95" s="66">
        <f t="shared" si="23"/>
        <v>0</v>
      </c>
      <c r="V95" s="66">
        <f t="shared" si="23"/>
        <v>0</v>
      </c>
      <c r="W95" s="66">
        <f t="shared" si="26"/>
        <v>4.7325767738187326E-5</v>
      </c>
      <c r="X95" s="66">
        <f t="shared" si="26"/>
        <v>4.7472603115686281E-5</v>
      </c>
      <c r="Y95" s="66">
        <f t="shared" si="26"/>
        <v>3.001282722137331E-5</v>
      </c>
      <c r="Z95" s="66">
        <f t="shared" si="26"/>
        <v>4.1676308882866542E-5</v>
      </c>
      <c r="AA95" s="66">
        <f t="shared" si="26"/>
        <v>1.6126015132652599E-5</v>
      </c>
      <c r="AB95" s="66">
        <f t="shared" si="26"/>
        <v>1.1755071333691211E-5</v>
      </c>
      <c r="AC95" s="66">
        <f t="shared" si="26"/>
        <v>6.7121695829645137E-6</v>
      </c>
      <c r="AD95" s="66">
        <f t="shared" si="26"/>
        <v>1.6635310426774929E-5</v>
      </c>
      <c r="AE95" s="66">
        <f t="shared" si="26"/>
        <v>9.6405984883541573E-6</v>
      </c>
      <c r="AF95" s="66">
        <f t="shared" si="26"/>
        <v>0</v>
      </c>
      <c r="AG95" s="66">
        <f t="shared" si="26"/>
        <v>0</v>
      </c>
      <c r="AH95" s="66">
        <f t="shared" si="26"/>
        <v>0</v>
      </c>
      <c r="AI95" s="66">
        <f t="shared" si="26"/>
        <v>0</v>
      </c>
      <c r="AJ95" s="66">
        <f t="shared" si="26"/>
        <v>0</v>
      </c>
      <c r="AK95" s="66">
        <f t="shared" si="26"/>
        <v>0</v>
      </c>
      <c r="AL95" s="66">
        <f t="shared" si="26"/>
        <v>0</v>
      </c>
    </row>
    <row r="96" spans="2:38" x14ac:dyDescent="0.25">
      <c r="B96" t="s">
        <v>26</v>
      </c>
      <c r="C96" s="66">
        <f t="shared" si="25"/>
        <v>0</v>
      </c>
      <c r="D96" s="66">
        <f t="shared" si="23"/>
        <v>0</v>
      </c>
      <c r="E96" s="66">
        <f t="shared" si="23"/>
        <v>0</v>
      </c>
      <c r="F96" s="66">
        <f t="shared" si="23"/>
        <v>0</v>
      </c>
      <c r="G96" s="66">
        <f t="shared" si="23"/>
        <v>0</v>
      </c>
      <c r="H96" s="66">
        <f t="shared" si="23"/>
        <v>0</v>
      </c>
      <c r="I96" s="66">
        <f t="shared" si="23"/>
        <v>0</v>
      </c>
      <c r="J96" s="66">
        <f t="shared" si="23"/>
        <v>0</v>
      </c>
      <c r="K96" s="66">
        <f t="shared" si="23"/>
        <v>0</v>
      </c>
      <c r="L96" s="66">
        <f t="shared" si="23"/>
        <v>0</v>
      </c>
      <c r="M96" s="66">
        <f t="shared" si="23"/>
        <v>0</v>
      </c>
      <c r="N96" s="66">
        <f t="shared" si="23"/>
        <v>0</v>
      </c>
      <c r="O96" s="66">
        <f t="shared" si="23"/>
        <v>0</v>
      </c>
      <c r="P96" s="66">
        <f t="shared" si="23"/>
        <v>0</v>
      </c>
      <c r="Q96" s="66">
        <f t="shared" si="23"/>
        <v>0</v>
      </c>
      <c r="R96" s="66">
        <f t="shared" si="23"/>
        <v>0</v>
      </c>
      <c r="S96" s="66">
        <f t="shared" si="23"/>
        <v>0</v>
      </c>
      <c r="T96" s="66">
        <f t="shared" si="23"/>
        <v>0</v>
      </c>
      <c r="U96" s="66">
        <f t="shared" si="23"/>
        <v>0</v>
      </c>
      <c r="V96" s="66">
        <f t="shared" si="23"/>
        <v>0</v>
      </c>
      <c r="W96" s="66">
        <f t="shared" si="26"/>
        <v>9.7425804619647696E-4</v>
      </c>
      <c r="X96" s="66">
        <f t="shared" si="26"/>
        <v>2.0042339627903798E-3</v>
      </c>
      <c r="Y96" s="66">
        <f t="shared" si="26"/>
        <v>2.2561816637284545E-3</v>
      </c>
      <c r="Z96" s="66">
        <f t="shared" si="26"/>
        <v>7.589475196564117E-4</v>
      </c>
      <c r="AA96" s="66">
        <f t="shared" si="26"/>
        <v>9.4605955444895264E-4</v>
      </c>
      <c r="AB96" s="66">
        <f t="shared" si="26"/>
        <v>1.2342824900375772E-4</v>
      </c>
      <c r="AC96" s="66">
        <f t="shared" si="26"/>
        <v>2.231796386335701E-4</v>
      </c>
      <c r="AD96" s="66">
        <f t="shared" si="26"/>
        <v>2.6141202099217743E-4</v>
      </c>
      <c r="AE96" s="66">
        <f t="shared" si="26"/>
        <v>2.395317932106456E-4</v>
      </c>
      <c r="AF96" s="66">
        <f t="shared" si="26"/>
        <v>0</v>
      </c>
      <c r="AG96" s="66">
        <f t="shared" si="26"/>
        <v>0</v>
      </c>
      <c r="AH96" s="66">
        <f t="shared" si="26"/>
        <v>0</v>
      </c>
      <c r="AI96" s="66">
        <f t="shared" si="26"/>
        <v>0</v>
      </c>
      <c r="AJ96" s="66">
        <f t="shared" si="26"/>
        <v>0</v>
      </c>
      <c r="AK96" s="66">
        <f t="shared" si="26"/>
        <v>0</v>
      </c>
      <c r="AL96" s="66">
        <f t="shared" si="26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7"/>
  <sheetViews>
    <sheetView showGridLines="0" zoomScale="110" zoomScaleNormal="110" workbookViewId="0">
      <pane xSplit="2" ySplit="4" topLeftCell="C95" activePane="bottomRight" state="frozen"/>
      <selection pane="topRight" activeCell="B1" sqref="B1"/>
      <selection pane="bottomLeft" activeCell="A4" sqref="A4"/>
      <selection pane="bottomRight" activeCell="AC171" sqref="AC171"/>
    </sheetView>
  </sheetViews>
  <sheetFormatPr baseColWidth="10" defaultRowHeight="15" x14ac:dyDescent="0.25"/>
  <cols>
    <col min="2" max="2" width="55.42578125" customWidth="1"/>
    <col min="3" max="22" width="11.5703125" customWidth="1"/>
    <col min="23" max="24" width="20.28515625" customWidth="1"/>
    <col min="25" max="25" width="17.5703125" customWidth="1"/>
    <col min="26" max="26" width="19.5703125" customWidth="1"/>
    <col min="27" max="27" width="18.42578125" customWidth="1"/>
    <col min="28" max="28" width="18.42578125" bestFit="1" customWidth="1"/>
  </cols>
  <sheetData>
    <row r="1" spans="2:40" ht="24" customHeight="1" x14ac:dyDescent="0.25"/>
    <row r="2" spans="2:40" ht="24" customHeight="1" x14ac:dyDescent="0.25"/>
    <row r="3" spans="2:40" s="20" customFormat="1" ht="16.5" thickBot="1" x14ac:dyDescent="0.3">
      <c r="B3" s="71"/>
      <c r="C3" s="72">
        <v>42736</v>
      </c>
      <c r="D3" s="72">
        <v>42767</v>
      </c>
      <c r="E3" s="72">
        <v>42795</v>
      </c>
      <c r="F3" s="72">
        <v>42826</v>
      </c>
      <c r="G3" s="72">
        <v>42856</v>
      </c>
      <c r="H3" s="72">
        <v>42887</v>
      </c>
      <c r="I3" s="72">
        <v>42917</v>
      </c>
      <c r="J3" s="72">
        <v>42948</v>
      </c>
      <c r="K3" s="72">
        <v>42979</v>
      </c>
      <c r="L3" s="72">
        <v>43009</v>
      </c>
      <c r="M3" s="72">
        <v>43040</v>
      </c>
      <c r="N3" s="72">
        <v>43070</v>
      </c>
      <c r="O3" s="72">
        <v>43101</v>
      </c>
      <c r="P3" s="72">
        <v>43132</v>
      </c>
      <c r="Q3" s="72">
        <v>43160</v>
      </c>
      <c r="R3" s="72">
        <v>43191</v>
      </c>
      <c r="S3" s="72">
        <v>43221</v>
      </c>
      <c r="T3" s="72">
        <v>43252</v>
      </c>
      <c r="U3" s="72">
        <v>43282</v>
      </c>
      <c r="V3" s="72">
        <v>43313</v>
      </c>
      <c r="W3" s="72">
        <v>43344</v>
      </c>
      <c r="X3" s="72">
        <v>43374</v>
      </c>
      <c r="Y3" s="72">
        <v>43405</v>
      </c>
      <c r="Z3" s="72">
        <v>43435</v>
      </c>
      <c r="AA3" s="72">
        <v>43466</v>
      </c>
      <c r="AB3" s="72">
        <v>43497</v>
      </c>
      <c r="AC3" s="72">
        <v>43525</v>
      </c>
      <c r="AD3" s="72">
        <v>43556</v>
      </c>
      <c r="AE3" s="72">
        <v>43586</v>
      </c>
      <c r="AF3" s="72">
        <v>43617</v>
      </c>
      <c r="AG3" s="72">
        <v>43647</v>
      </c>
      <c r="AH3" s="72">
        <v>43678</v>
      </c>
      <c r="AI3" s="72">
        <v>43709</v>
      </c>
      <c r="AJ3" s="72">
        <v>43739</v>
      </c>
      <c r="AK3" s="72">
        <v>43770</v>
      </c>
      <c r="AL3" s="72">
        <v>43800</v>
      </c>
      <c r="AM3" s="19"/>
      <c r="AN3" s="19"/>
    </row>
    <row r="4" spans="2:40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2:40" x14ac:dyDescent="0.25">
      <c r="B5" s="73" t="s">
        <v>86</v>
      </c>
      <c r="C5" s="68">
        <f>SUM(C6:C7)</f>
        <v>0</v>
      </c>
      <c r="D5" s="68">
        <f t="shared" ref="D5:AL5" si="0">SUM(D6:D7)</f>
        <v>0</v>
      </c>
      <c r="E5" s="68">
        <f t="shared" si="0"/>
        <v>0</v>
      </c>
      <c r="F5" s="68">
        <f t="shared" si="0"/>
        <v>0</v>
      </c>
      <c r="G5" s="68">
        <f t="shared" si="0"/>
        <v>0</v>
      </c>
      <c r="H5" s="68">
        <f t="shared" si="0"/>
        <v>0</v>
      </c>
      <c r="I5" s="68">
        <f t="shared" si="0"/>
        <v>0</v>
      </c>
      <c r="J5" s="68">
        <f t="shared" si="0"/>
        <v>0</v>
      </c>
      <c r="K5" s="68">
        <f t="shared" si="0"/>
        <v>0</v>
      </c>
      <c r="L5" s="68">
        <f t="shared" si="0"/>
        <v>0</v>
      </c>
      <c r="M5" s="68">
        <f t="shared" si="0"/>
        <v>0</v>
      </c>
      <c r="N5" s="68">
        <f t="shared" si="0"/>
        <v>0</v>
      </c>
      <c r="O5" s="68">
        <f t="shared" si="0"/>
        <v>0</v>
      </c>
      <c r="P5" s="68">
        <f t="shared" si="0"/>
        <v>0</v>
      </c>
      <c r="Q5" s="68">
        <f t="shared" si="0"/>
        <v>0</v>
      </c>
      <c r="R5" s="68">
        <f t="shared" si="0"/>
        <v>0</v>
      </c>
      <c r="S5" s="68">
        <f t="shared" si="0"/>
        <v>0</v>
      </c>
      <c r="T5" s="68">
        <f t="shared" si="0"/>
        <v>0</v>
      </c>
      <c r="U5" s="68">
        <f t="shared" si="0"/>
        <v>0</v>
      </c>
      <c r="V5" s="68">
        <f t="shared" si="0"/>
        <v>0</v>
      </c>
      <c r="W5" s="68">
        <f t="shared" si="0"/>
        <v>4186.3209999999999</v>
      </c>
      <c r="X5" s="68">
        <f t="shared" si="0"/>
        <v>4322.6270000000004</v>
      </c>
      <c r="Y5" s="68">
        <f t="shared" si="0"/>
        <v>4493.34</v>
      </c>
      <c r="Z5" s="68">
        <f t="shared" si="0"/>
        <v>4644.5619999999999</v>
      </c>
      <c r="AA5" s="68">
        <f t="shared" si="0"/>
        <v>4527.3590000000004</v>
      </c>
      <c r="AB5" s="68">
        <f t="shared" si="0"/>
        <v>4647.2510000000002</v>
      </c>
      <c r="AC5" s="68">
        <f t="shared" si="0"/>
        <v>4674.7270000000008</v>
      </c>
      <c r="AD5" s="68">
        <f t="shared" si="0"/>
        <v>4594.933</v>
      </c>
      <c r="AE5" s="68">
        <f t="shared" si="0"/>
        <v>4906.3899999999994</v>
      </c>
      <c r="AF5" s="68">
        <f t="shared" si="0"/>
        <v>0</v>
      </c>
      <c r="AG5" s="68">
        <f t="shared" si="0"/>
        <v>0</v>
      </c>
      <c r="AH5" s="68">
        <f t="shared" si="0"/>
        <v>0</v>
      </c>
      <c r="AI5" s="68">
        <f t="shared" si="0"/>
        <v>0</v>
      </c>
      <c r="AJ5" s="68">
        <f t="shared" si="0"/>
        <v>0</v>
      </c>
      <c r="AK5" s="68">
        <f t="shared" si="0"/>
        <v>0</v>
      </c>
      <c r="AL5" s="68">
        <f t="shared" si="0"/>
        <v>0</v>
      </c>
    </row>
    <row r="6" spans="2:40" x14ac:dyDescent="0.25">
      <c r="B6" s="1" t="s">
        <v>1</v>
      </c>
      <c r="C6" s="12">
        <f>AIRTEL!C5</f>
        <v>0</v>
      </c>
      <c r="D6" s="12">
        <f>AIRTEL!D5</f>
        <v>0</v>
      </c>
      <c r="E6" s="12">
        <f>AIRTEL!E5</f>
        <v>0</v>
      </c>
      <c r="F6" s="12">
        <f>AIRTEL!F5</f>
        <v>0</v>
      </c>
      <c r="G6" s="12">
        <f>AIRTEL!G5</f>
        <v>0</v>
      </c>
      <c r="H6" s="12">
        <f>AIRTEL!H5</f>
        <v>0</v>
      </c>
      <c r="I6" s="12">
        <f>AIRTEL!I5</f>
        <v>0</v>
      </c>
      <c r="J6" s="12">
        <f>AIRTEL!J5</f>
        <v>0</v>
      </c>
      <c r="K6" s="12">
        <f>AIRTEL!K5</f>
        <v>0</v>
      </c>
      <c r="L6" s="12">
        <f>AIRTEL!L5</f>
        <v>0</v>
      </c>
      <c r="M6" s="12">
        <f>AIRTEL!M5</f>
        <v>0</v>
      </c>
      <c r="N6" s="12">
        <f>AIRTEL!N5</f>
        <v>0</v>
      </c>
      <c r="O6" s="12">
        <f>AIRTEL!O5</f>
        <v>0</v>
      </c>
      <c r="P6" s="12">
        <f>AIRTEL!P5</f>
        <v>0</v>
      </c>
      <c r="Q6" s="12">
        <f>AIRTEL!Q5</f>
        <v>0</v>
      </c>
      <c r="R6" s="12">
        <f>AIRTEL!R5</f>
        <v>0</v>
      </c>
      <c r="S6" s="12">
        <f>AIRTEL!S5</f>
        <v>0</v>
      </c>
      <c r="T6" s="12">
        <f>AIRTEL!T5</f>
        <v>0</v>
      </c>
      <c r="U6" s="12">
        <f>AIRTEL!U5</f>
        <v>0</v>
      </c>
      <c r="V6" s="12">
        <f>AIRTEL!V5</f>
        <v>0</v>
      </c>
      <c r="W6" s="12">
        <f>AIRTEL!W5</f>
        <v>2523.1379999999999</v>
      </c>
      <c r="X6" s="12">
        <f>AIRTEL!X5</f>
        <v>2523.7730000000001</v>
      </c>
      <c r="Y6" s="12">
        <f>AIRTEL!Y5</f>
        <v>2570.7750000000001</v>
      </c>
      <c r="Z6" s="12">
        <f>AIRTEL!Z5</f>
        <v>2592.9960000000001</v>
      </c>
      <c r="AA6" s="12">
        <f>AIRTEL!AA5</f>
        <v>2368.4290000000001</v>
      </c>
      <c r="AB6" s="12">
        <f>AIRTEL!AB5</f>
        <v>2390.893</v>
      </c>
      <c r="AC6" s="12">
        <f>AIRTEL!AC5</f>
        <v>2425.3000000000002</v>
      </c>
      <c r="AD6" s="12">
        <f>AIRTEL!AD5</f>
        <v>2490.279</v>
      </c>
      <c r="AE6" s="12">
        <f>AIRTEL!AE5</f>
        <v>2686.348</v>
      </c>
      <c r="AF6" s="12">
        <f>AIRTEL!AF5</f>
        <v>0</v>
      </c>
      <c r="AG6" s="12">
        <f>AIRTEL!AG5</f>
        <v>0</v>
      </c>
      <c r="AH6" s="12">
        <f>AIRTEL!AH5</f>
        <v>0</v>
      </c>
      <c r="AI6" s="12">
        <f>AIRTEL!AI5</f>
        <v>0</v>
      </c>
      <c r="AJ6" s="12">
        <f>AIRTEL!AJ5</f>
        <v>0</v>
      </c>
      <c r="AK6" s="12">
        <f>AIRTEL!AK5</f>
        <v>0</v>
      </c>
      <c r="AL6" s="12">
        <f>AIRTEL!AL5</f>
        <v>0</v>
      </c>
    </row>
    <row r="7" spans="2:40" x14ac:dyDescent="0.25">
      <c r="B7" s="1" t="s">
        <v>0</v>
      </c>
      <c r="C7" s="12">
        <f>MTN!C5</f>
        <v>0</v>
      </c>
      <c r="D7" s="12">
        <f>MTN!D5</f>
        <v>0</v>
      </c>
      <c r="E7" s="12">
        <f>MTN!E5</f>
        <v>0</v>
      </c>
      <c r="F7" s="12">
        <f>MTN!F5</f>
        <v>0</v>
      </c>
      <c r="G7" s="12">
        <f>MTN!G5</f>
        <v>0</v>
      </c>
      <c r="H7" s="12">
        <f>MTN!H5</f>
        <v>0</v>
      </c>
      <c r="I7" s="12">
        <f>MTN!I5</f>
        <v>0</v>
      </c>
      <c r="J7" s="12">
        <f>MTN!J5</f>
        <v>0</v>
      </c>
      <c r="K7" s="12">
        <f>MTN!K5</f>
        <v>0</v>
      </c>
      <c r="L7" s="12">
        <f>MTN!L5</f>
        <v>0</v>
      </c>
      <c r="M7" s="12">
        <f>MTN!M5</f>
        <v>0</v>
      </c>
      <c r="N7" s="12">
        <f>MTN!N5</f>
        <v>0</v>
      </c>
      <c r="O7" s="12">
        <f>MTN!O5</f>
        <v>0</v>
      </c>
      <c r="P7" s="12">
        <f>MTN!P5</f>
        <v>0</v>
      </c>
      <c r="Q7" s="12">
        <f>MTN!Q5</f>
        <v>0</v>
      </c>
      <c r="R7" s="12">
        <f>MTN!R5</f>
        <v>0</v>
      </c>
      <c r="S7" s="12">
        <f>MTN!S5</f>
        <v>0</v>
      </c>
      <c r="T7" s="12">
        <f>MTN!T5</f>
        <v>0</v>
      </c>
      <c r="U7" s="12">
        <f>MTN!U5</f>
        <v>0</v>
      </c>
      <c r="V7" s="12">
        <f>MTN!V5</f>
        <v>0</v>
      </c>
      <c r="W7" s="12">
        <f>MTN!W5</f>
        <v>1663.183</v>
      </c>
      <c r="X7" s="12">
        <f>MTN!X5</f>
        <v>1798.854</v>
      </c>
      <c r="Y7" s="12">
        <f>MTN!Y5</f>
        <v>1922.5650000000001</v>
      </c>
      <c r="Z7" s="12">
        <f>MTN!Z5</f>
        <v>2051.5659999999998</v>
      </c>
      <c r="AA7" s="12">
        <f>MTN!AA5</f>
        <v>2158.9299999999998</v>
      </c>
      <c r="AB7" s="12">
        <f>MTN!AB5</f>
        <v>2256.3580000000002</v>
      </c>
      <c r="AC7" s="12">
        <f>MTN!AC5</f>
        <v>2249.4270000000001</v>
      </c>
      <c r="AD7" s="12">
        <f>MTN!AD5</f>
        <v>2104.654</v>
      </c>
      <c r="AE7" s="12">
        <f>MTN!AE5</f>
        <v>2220.0419999999999</v>
      </c>
      <c r="AF7" s="12">
        <f>MTN!AF5</f>
        <v>0</v>
      </c>
      <c r="AG7" s="12">
        <f>MTN!AG5</f>
        <v>0</v>
      </c>
      <c r="AH7" s="12">
        <f>MTN!AH5</f>
        <v>0</v>
      </c>
      <c r="AI7" s="12">
        <f>MTN!AI5</f>
        <v>0</v>
      </c>
      <c r="AJ7" s="12">
        <f>MTN!AJ5</f>
        <v>0</v>
      </c>
      <c r="AK7" s="12">
        <f>MTN!AK5</f>
        <v>0</v>
      </c>
      <c r="AL7" s="12">
        <f>MTN!AL5</f>
        <v>0</v>
      </c>
    </row>
    <row r="8" spans="2:40" x14ac:dyDescent="0.25">
      <c r="B8" s="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2:40" x14ac:dyDescent="0.25">
      <c r="B9" s="3" t="s">
        <v>85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2:40" x14ac:dyDescent="0.25">
      <c r="B10" s="1" t="str">
        <f>B6</f>
        <v>AIRTEL</v>
      </c>
      <c r="C10" s="25">
        <f>IF(ISERROR(C6/C$5),0,C6/C$5)</f>
        <v>0</v>
      </c>
      <c r="D10" s="25">
        <f t="shared" ref="D10:Z10" si="1">IF(ISERROR(D6/D$5),0,D6/D$5)</f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  <c r="H10" s="25">
        <f t="shared" si="1"/>
        <v>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5">
        <f t="shared" si="1"/>
        <v>0</v>
      </c>
      <c r="O10" s="25">
        <f t="shared" si="1"/>
        <v>0</v>
      </c>
      <c r="P10" s="25">
        <f t="shared" si="1"/>
        <v>0</v>
      </c>
      <c r="Q10" s="25">
        <f t="shared" si="1"/>
        <v>0</v>
      </c>
      <c r="R10" s="25">
        <f t="shared" si="1"/>
        <v>0</v>
      </c>
      <c r="S10" s="25">
        <f t="shared" si="1"/>
        <v>0</v>
      </c>
      <c r="T10" s="25">
        <f t="shared" si="1"/>
        <v>0</v>
      </c>
      <c r="U10" s="25">
        <f t="shared" si="1"/>
        <v>0</v>
      </c>
      <c r="V10" s="25">
        <f t="shared" si="1"/>
        <v>0</v>
      </c>
      <c r="W10" s="21">
        <f t="shared" si="1"/>
        <v>0.60271011229191451</v>
      </c>
      <c r="X10" s="21">
        <f t="shared" si="1"/>
        <v>0.58385167168020735</v>
      </c>
      <c r="Y10" s="21">
        <f t="shared" si="1"/>
        <v>0.5721300858604067</v>
      </c>
      <c r="Z10" s="21">
        <f t="shared" si="1"/>
        <v>0.55828644337184008</v>
      </c>
      <c r="AA10" s="21">
        <f t="shared" ref="AA10:AL10" si="2">IF(ISERROR(AA6/AA$5),0,AA6/AA$5)</f>
        <v>0.52313699885518239</v>
      </c>
      <c r="AB10" s="21">
        <f t="shared" si="2"/>
        <v>0.51447468621772308</v>
      </c>
      <c r="AC10" s="21">
        <f t="shared" si="2"/>
        <v>0.51881104500861752</v>
      </c>
      <c r="AD10" s="21">
        <f t="shared" si="2"/>
        <v>0.5419619829059531</v>
      </c>
      <c r="AE10" s="21">
        <f t="shared" si="2"/>
        <v>0.54752027458069996</v>
      </c>
      <c r="AF10" s="21">
        <f t="shared" si="2"/>
        <v>0</v>
      </c>
      <c r="AG10" s="21">
        <f t="shared" si="2"/>
        <v>0</v>
      </c>
      <c r="AH10" s="21">
        <f t="shared" si="2"/>
        <v>0</v>
      </c>
      <c r="AI10" s="21">
        <f t="shared" si="2"/>
        <v>0</v>
      </c>
      <c r="AJ10" s="21">
        <f t="shared" si="2"/>
        <v>0</v>
      </c>
      <c r="AK10" s="21">
        <f t="shared" si="2"/>
        <v>0</v>
      </c>
      <c r="AL10" s="21">
        <f t="shared" si="2"/>
        <v>0</v>
      </c>
    </row>
    <row r="11" spans="2:40" x14ac:dyDescent="0.25">
      <c r="B11" s="1" t="str">
        <f>B7</f>
        <v>MTN</v>
      </c>
      <c r="C11" s="25">
        <f>IF(ISERROR(C7/C$5),0,C7/C$5)</f>
        <v>0</v>
      </c>
      <c r="D11" s="25">
        <f t="shared" ref="D11:Z11" si="3">IF(ISERROR(D7/D$5),0,D7/D$5)</f>
        <v>0</v>
      </c>
      <c r="E11" s="25">
        <f t="shared" si="3"/>
        <v>0</v>
      </c>
      <c r="F11" s="25">
        <f t="shared" si="3"/>
        <v>0</v>
      </c>
      <c r="G11" s="25">
        <f t="shared" si="3"/>
        <v>0</v>
      </c>
      <c r="H11" s="25">
        <f t="shared" si="3"/>
        <v>0</v>
      </c>
      <c r="I11" s="25">
        <f t="shared" si="3"/>
        <v>0</v>
      </c>
      <c r="J11" s="25">
        <f t="shared" si="3"/>
        <v>0</v>
      </c>
      <c r="K11" s="25">
        <f t="shared" si="3"/>
        <v>0</v>
      </c>
      <c r="L11" s="25">
        <f t="shared" si="3"/>
        <v>0</v>
      </c>
      <c r="M11" s="25">
        <f t="shared" si="3"/>
        <v>0</v>
      </c>
      <c r="N11" s="25">
        <f t="shared" si="3"/>
        <v>0</v>
      </c>
      <c r="O11" s="25">
        <f t="shared" si="3"/>
        <v>0</v>
      </c>
      <c r="P11" s="25">
        <f t="shared" si="3"/>
        <v>0</v>
      </c>
      <c r="Q11" s="25">
        <f t="shared" si="3"/>
        <v>0</v>
      </c>
      <c r="R11" s="25">
        <f t="shared" si="3"/>
        <v>0</v>
      </c>
      <c r="S11" s="25">
        <f t="shared" si="3"/>
        <v>0</v>
      </c>
      <c r="T11" s="25">
        <f t="shared" si="3"/>
        <v>0</v>
      </c>
      <c r="U11" s="25">
        <f t="shared" si="3"/>
        <v>0</v>
      </c>
      <c r="V11" s="25">
        <f t="shared" si="3"/>
        <v>0</v>
      </c>
      <c r="W11" s="21">
        <f t="shared" si="3"/>
        <v>0.39728988770808543</v>
      </c>
      <c r="X11" s="21">
        <f t="shared" si="3"/>
        <v>0.41614832831979254</v>
      </c>
      <c r="Y11" s="21">
        <f t="shared" si="3"/>
        <v>0.42786991413959324</v>
      </c>
      <c r="Z11" s="21">
        <f t="shared" si="3"/>
        <v>0.44171355662815998</v>
      </c>
      <c r="AA11" s="21">
        <f t="shared" ref="AA11:AL11" si="4">IF(ISERROR(AA7/AA$5),0,AA7/AA$5)</f>
        <v>0.47686300114481744</v>
      </c>
      <c r="AB11" s="21">
        <f t="shared" si="4"/>
        <v>0.48552531378227687</v>
      </c>
      <c r="AC11" s="21">
        <f t="shared" si="4"/>
        <v>0.48118895499138231</v>
      </c>
      <c r="AD11" s="21">
        <f t="shared" si="4"/>
        <v>0.45803801709404685</v>
      </c>
      <c r="AE11" s="21">
        <f t="shared" si="4"/>
        <v>0.45247972541930015</v>
      </c>
      <c r="AF11" s="21">
        <f t="shared" si="4"/>
        <v>0</v>
      </c>
      <c r="AG11" s="21">
        <f t="shared" si="4"/>
        <v>0</v>
      </c>
      <c r="AH11" s="21">
        <f t="shared" si="4"/>
        <v>0</v>
      </c>
      <c r="AI11" s="21">
        <f t="shared" si="4"/>
        <v>0</v>
      </c>
      <c r="AJ11" s="21">
        <f t="shared" si="4"/>
        <v>0</v>
      </c>
      <c r="AK11" s="21">
        <f t="shared" si="4"/>
        <v>0</v>
      </c>
      <c r="AL11" s="21">
        <f t="shared" si="4"/>
        <v>0</v>
      </c>
    </row>
    <row r="12" spans="2:40" x14ac:dyDescent="0.25">
      <c r="B12" s="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2:40" x14ac:dyDescent="0.25">
      <c r="B13" s="73" t="s">
        <v>87</v>
      </c>
      <c r="C13" s="68">
        <f>SUM(C14:C15)</f>
        <v>0</v>
      </c>
      <c r="D13" s="68">
        <f t="shared" ref="D13" si="5">SUM(D14:D15)</f>
        <v>0</v>
      </c>
      <c r="E13" s="68">
        <f t="shared" ref="E13" si="6">SUM(E14:E15)</f>
        <v>0</v>
      </c>
      <c r="F13" s="68">
        <f t="shared" ref="F13" si="7">SUM(F14:F15)</f>
        <v>0</v>
      </c>
      <c r="G13" s="68">
        <f t="shared" ref="G13" si="8">SUM(G14:G15)</f>
        <v>0</v>
      </c>
      <c r="H13" s="68">
        <f t="shared" ref="H13" si="9">SUM(H14:H15)</f>
        <v>0</v>
      </c>
      <c r="I13" s="68">
        <f t="shared" ref="I13" si="10">SUM(I14:I15)</f>
        <v>0</v>
      </c>
      <c r="J13" s="68">
        <f t="shared" ref="J13" si="11">SUM(J14:J15)</f>
        <v>0</v>
      </c>
      <c r="K13" s="68">
        <f t="shared" ref="K13" si="12">SUM(K14:K15)</f>
        <v>0</v>
      </c>
      <c r="L13" s="68">
        <f t="shared" ref="L13" si="13">SUM(L14:L15)</f>
        <v>0</v>
      </c>
      <c r="M13" s="68">
        <f t="shared" ref="M13" si="14">SUM(M14:M15)</f>
        <v>0</v>
      </c>
      <c r="N13" s="68">
        <f t="shared" ref="N13" si="15">SUM(N14:N15)</f>
        <v>0</v>
      </c>
      <c r="O13" s="68">
        <f t="shared" ref="O13" si="16">SUM(O14:O15)</f>
        <v>0</v>
      </c>
      <c r="P13" s="68">
        <f t="shared" ref="P13" si="17">SUM(P14:P15)</f>
        <v>0</v>
      </c>
      <c r="Q13" s="68">
        <f t="shared" ref="Q13" si="18">SUM(Q14:Q15)</f>
        <v>0</v>
      </c>
      <c r="R13" s="68">
        <f t="shared" ref="R13" si="19">SUM(R14:R15)</f>
        <v>0</v>
      </c>
      <c r="S13" s="68">
        <f t="shared" ref="S13" si="20">SUM(S14:S15)</f>
        <v>0</v>
      </c>
      <c r="T13" s="68">
        <f t="shared" ref="T13" si="21">SUM(T14:T15)</f>
        <v>0</v>
      </c>
      <c r="U13" s="68">
        <f t="shared" ref="U13" si="22">SUM(U14:U15)</f>
        <v>0</v>
      </c>
      <c r="V13" s="68">
        <f t="shared" ref="V13" si="23">SUM(V14:V15)</f>
        <v>0</v>
      </c>
      <c r="W13" s="68">
        <f t="shared" ref="W13" si="24">SUM(W14:W15)</f>
        <v>612.774</v>
      </c>
      <c r="X13" s="68">
        <f t="shared" ref="X13" si="25">SUM(X14:X15)</f>
        <v>674.07300000000009</v>
      </c>
      <c r="Y13" s="68">
        <f t="shared" ref="Y13" si="26">SUM(Y14:Y15)</f>
        <v>766.33899999999994</v>
      </c>
      <c r="Z13" s="68">
        <f t="shared" ref="Z13" si="27">SUM(Z14:Z15)</f>
        <v>911.78899999999999</v>
      </c>
      <c r="AA13" s="68">
        <f t="shared" ref="AA13" si="28">SUM(AA14:AA15)</f>
        <v>930.17399999999998</v>
      </c>
      <c r="AB13" s="68">
        <f t="shared" ref="AB13" si="29">SUM(AB14:AB15)</f>
        <v>1020.836</v>
      </c>
      <c r="AC13" s="68">
        <f t="shared" ref="AC13" si="30">SUM(AC14:AC15)</f>
        <v>1191.865</v>
      </c>
      <c r="AD13" s="68">
        <f t="shared" ref="AD13" si="31">SUM(AD14:AD15)</f>
        <v>1262.375</v>
      </c>
      <c r="AE13" s="68">
        <f t="shared" ref="AE13" si="32">SUM(AE14:AE15)</f>
        <v>1348.4639999999999</v>
      </c>
      <c r="AF13" s="68">
        <f t="shared" ref="AF13" si="33">SUM(AF14:AF15)</f>
        <v>0</v>
      </c>
      <c r="AG13" s="68">
        <f t="shared" ref="AG13" si="34">SUM(AG14:AG15)</f>
        <v>0</v>
      </c>
      <c r="AH13" s="68">
        <f t="shared" ref="AH13" si="35">SUM(AH14:AH15)</f>
        <v>0</v>
      </c>
      <c r="AI13" s="68">
        <f t="shared" ref="AI13" si="36">SUM(AI14:AI15)</f>
        <v>0</v>
      </c>
      <c r="AJ13" s="68">
        <f t="shared" ref="AJ13" si="37">SUM(AJ14:AJ15)</f>
        <v>0</v>
      </c>
      <c r="AK13" s="68">
        <f t="shared" ref="AK13" si="38">SUM(AK14:AK15)</f>
        <v>0</v>
      </c>
      <c r="AL13" s="68">
        <f t="shared" ref="AL13" si="39">SUM(AL14:AL15)</f>
        <v>0</v>
      </c>
    </row>
    <row r="14" spans="2:40" x14ac:dyDescent="0.25">
      <c r="B14" s="1" t="str">
        <f>B10</f>
        <v>AIRTEL</v>
      </c>
      <c r="C14" s="25">
        <f>AIRTEL!C8</f>
        <v>0</v>
      </c>
      <c r="D14" s="25">
        <f>AIRTEL!D8</f>
        <v>0</v>
      </c>
      <c r="E14" s="25">
        <f>AIRTEL!E8</f>
        <v>0</v>
      </c>
      <c r="F14" s="25">
        <f>AIRTEL!F8</f>
        <v>0</v>
      </c>
      <c r="G14" s="25">
        <f>AIRTEL!G8</f>
        <v>0</v>
      </c>
      <c r="H14" s="25">
        <f>AIRTEL!H8</f>
        <v>0</v>
      </c>
      <c r="I14" s="25">
        <f>AIRTEL!I8</f>
        <v>0</v>
      </c>
      <c r="J14" s="25">
        <f>AIRTEL!J8</f>
        <v>0</v>
      </c>
      <c r="K14" s="25">
        <f>AIRTEL!K8</f>
        <v>0</v>
      </c>
      <c r="L14" s="25">
        <f>AIRTEL!L8</f>
        <v>0</v>
      </c>
      <c r="M14" s="25">
        <f>AIRTEL!M8</f>
        <v>0</v>
      </c>
      <c r="N14" s="25">
        <f>AIRTEL!N8</f>
        <v>0</v>
      </c>
      <c r="O14" s="25">
        <f>AIRTEL!O8</f>
        <v>0</v>
      </c>
      <c r="P14" s="25">
        <f>AIRTEL!P8</f>
        <v>0</v>
      </c>
      <c r="Q14" s="25">
        <f>AIRTEL!Q8</f>
        <v>0</v>
      </c>
      <c r="R14" s="25">
        <f>AIRTEL!R8</f>
        <v>0</v>
      </c>
      <c r="S14" s="25">
        <f>AIRTEL!S8</f>
        <v>0</v>
      </c>
      <c r="T14" s="25">
        <f>AIRTEL!T8</f>
        <v>0</v>
      </c>
      <c r="U14" s="25">
        <f>AIRTEL!U8</f>
        <v>0</v>
      </c>
      <c r="V14" s="25">
        <f>AIRTEL!V8</f>
        <v>0</v>
      </c>
      <c r="W14" s="12">
        <f>AIRTEL!W8</f>
        <v>119.01600000000001</v>
      </c>
      <c r="X14" s="12">
        <f>AIRTEL!X8</f>
        <v>114.58</v>
      </c>
      <c r="Y14" s="12">
        <f>AIRTEL!Y8</f>
        <v>123.914</v>
      </c>
      <c r="Z14" s="12">
        <f>AIRTEL!Z8</f>
        <v>131.64699999999999</v>
      </c>
      <c r="AA14" s="12">
        <f>AIRTEL!AA8</f>
        <v>138.43700000000001</v>
      </c>
      <c r="AB14" s="12">
        <f>AIRTEL!AB8</f>
        <v>152.964</v>
      </c>
      <c r="AC14" s="12">
        <f>AIRTEL!AC8</f>
        <v>185.63200000000001</v>
      </c>
      <c r="AD14" s="12">
        <f>AIRTEL!AD8</f>
        <v>207.48</v>
      </c>
      <c r="AE14" s="12">
        <f>AIRTEL!AE8</f>
        <v>248.399</v>
      </c>
      <c r="AF14" s="12">
        <f>AIRTEL!AF8</f>
        <v>0</v>
      </c>
      <c r="AG14" s="12">
        <f>AIRTEL!AG8</f>
        <v>0</v>
      </c>
      <c r="AH14" s="12">
        <f>AIRTEL!AH8</f>
        <v>0</v>
      </c>
      <c r="AI14" s="12">
        <f>AIRTEL!AI8</f>
        <v>0</v>
      </c>
      <c r="AJ14" s="12">
        <f>AIRTEL!AJ8</f>
        <v>0</v>
      </c>
      <c r="AK14" s="12">
        <f>AIRTEL!AK8</f>
        <v>0</v>
      </c>
      <c r="AL14" s="12">
        <f>AIRTEL!AL8</f>
        <v>0</v>
      </c>
    </row>
    <row r="15" spans="2:40" x14ac:dyDescent="0.25">
      <c r="B15" s="1" t="str">
        <f>B11</f>
        <v>MTN</v>
      </c>
      <c r="C15" s="25">
        <f>MTN!C8</f>
        <v>0</v>
      </c>
      <c r="D15" s="25">
        <f>MTN!D8</f>
        <v>0</v>
      </c>
      <c r="E15" s="25">
        <f>MTN!E8</f>
        <v>0</v>
      </c>
      <c r="F15" s="25">
        <f>MTN!F8</f>
        <v>0</v>
      </c>
      <c r="G15" s="25">
        <f>MTN!G8</f>
        <v>0</v>
      </c>
      <c r="H15" s="25">
        <f>MTN!H8</f>
        <v>0</v>
      </c>
      <c r="I15" s="25">
        <f>MTN!I8</f>
        <v>0</v>
      </c>
      <c r="J15" s="25">
        <f>MTN!J8</f>
        <v>0</v>
      </c>
      <c r="K15" s="25">
        <f>MTN!K8</f>
        <v>0</v>
      </c>
      <c r="L15" s="25">
        <f>MTN!L8</f>
        <v>0</v>
      </c>
      <c r="M15" s="25">
        <f>MTN!M8</f>
        <v>0</v>
      </c>
      <c r="N15" s="25">
        <f>MTN!N8</f>
        <v>0</v>
      </c>
      <c r="O15" s="25">
        <f>MTN!O8</f>
        <v>0</v>
      </c>
      <c r="P15" s="25">
        <f>MTN!P8</f>
        <v>0</v>
      </c>
      <c r="Q15" s="25">
        <f>MTN!Q8</f>
        <v>0</v>
      </c>
      <c r="R15" s="25">
        <f>MTN!R8</f>
        <v>0</v>
      </c>
      <c r="S15" s="25">
        <f>MTN!S8</f>
        <v>0</v>
      </c>
      <c r="T15" s="25">
        <f>MTN!T8</f>
        <v>0</v>
      </c>
      <c r="U15" s="25">
        <f>MTN!U8</f>
        <v>0</v>
      </c>
      <c r="V15" s="25">
        <f>MTN!V8</f>
        <v>0</v>
      </c>
      <c r="W15" s="12">
        <f>MTN!W8</f>
        <v>493.75799999999998</v>
      </c>
      <c r="X15" s="12">
        <f>MTN!X8</f>
        <v>559.49300000000005</v>
      </c>
      <c r="Y15" s="12">
        <f>MTN!Y8</f>
        <v>642.42499999999995</v>
      </c>
      <c r="Z15" s="12">
        <f>MTN!Z8</f>
        <v>780.14200000000005</v>
      </c>
      <c r="AA15" s="12">
        <f>MTN!AA8</f>
        <v>791.73699999999997</v>
      </c>
      <c r="AB15" s="12">
        <f>MTN!AB8</f>
        <v>867.87199999999996</v>
      </c>
      <c r="AC15" s="12">
        <f>MTN!AC8</f>
        <v>1006.2329999999999</v>
      </c>
      <c r="AD15" s="12">
        <f>MTN!AD8</f>
        <v>1054.895</v>
      </c>
      <c r="AE15" s="12">
        <f>MTN!AE8</f>
        <v>1100.0650000000001</v>
      </c>
      <c r="AF15" s="12">
        <f>MTN!AF8</f>
        <v>0</v>
      </c>
      <c r="AG15" s="12">
        <f>MTN!AG8</f>
        <v>0</v>
      </c>
      <c r="AH15" s="12">
        <f>MTN!AH8</f>
        <v>0</v>
      </c>
      <c r="AI15" s="12">
        <f>MTN!AI8</f>
        <v>0</v>
      </c>
      <c r="AJ15" s="12">
        <f>MTN!AJ8</f>
        <v>0</v>
      </c>
      <c r="AK15" s="12">
        <f>MTN!AK8</f>
        <v>0</v>
      </c>
      <c r="AL15" s="12">
        <f>MTN!AL8</f>
        <v>0</v>
      </c>
    </row>
    <row r="16" spans="2:40" x14ac:dyDescent="0.25">
      <c r="B16" s="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8" x14ac:dyDescent="0.25">
      <c r="B17" s="3" t="s">
        <v>84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38" x14ac:dyDescent="0.25">
      <c r="B18" s="1" t="str">
        <f>B14</f>
        <v>AIRTEL</v>
      </c>
      <c r="C18" s="25">
        <f>IF(ISERROR(C14/C$13),0,C14/C$13)</f>
        <v>0</v>
      </c>
      <c r="D18" s="25">
        <f t="shared" ref="D18:Z18" si="40">IF(ISERROR(D14/D$13),0,D14/D$13)</f>
        <v>0</v>
      </c>
      <c r="E18" s="25">
        <f t="shared" si="40"/>
        <v>0</v>
      </c>
      <c r="F18" s="25">
        <f t="shared" si="40"/>
        <v>0</v>
      </c>
      <c r="G18" s="25">
        <f t="shared" si="40"/>
        <v>0</v>
      </c>
      <c r="H18" s="25">
        <f t="shared" si="40"/>
        <v>0</v>
      </c>
      <c r="I18" s="25">
        <f t="shared" si="40"/>
        <v>0</v>
      </c>
      <c r="J18" s="25">
        <f t="shared" si="40"/>
        <v>0</v>
      </c>
      <c r="K18" s="25">
        <f t="shared" si="40"/>
        <v>0</v>
      </c>
      <c r="L18" s="25">
        <f t="shared" si="40"/>
        <v>0</v>
      </c>
      <c r="M18" s="25">
        <f t="shared" si="40"/>
        <v>0</v>
      </c>
      <c r="N18" s="25">
        <f t="shared" si="40"/>
        <v>0</v>
      </c>
      <c r="O18" s="25">
        <f t="shared" si="40"/>
        <v>0</v>
      </c>
      <c r="P18" s="25">
        <f t="shared" si="40"/>
        <v>0</v>
      </c>
      <c r="Q18" s="25">
        <f t="shared" si="40"/>
        <v>0</v>
      </c>
      <c r="R18" s="25">
        <f t="shared" si="40"/>
        <v>0</v>
      </c>
      <c r="S18" s="25">
        <f t="shared" si="40"/>
        <v>0</v>
      </c>
      <c r="T18" s="25">
        <f t="shared" si="40"/>
        <v>0</v>
      </c>
      <c r="U18" s="25">
        <f t="shared" si="40"/>
        <v>0</v>
      </c>
      <c r="V18" s="25">
        <f t="shared" si="40"/>
        <v>0</v>
      </c>
      <c r="W18" s="21">
        <f t="shared" si="40"/>
        <v>0.19422495079752078</v>
      </c>
      <c r="X18" s="21">
        <f t="shared" si="40"/>
        <v>0.16998158953110418</v>
      </c>
      <c r="Y18" s="21">
        <f t="shared" si="40"/>
        <v>0.16169606401344577</v>
      </c>
      <c r="Z18" s="21">
        <f t="shared" si="40"/>
        <v>0.14438318514480872</v>
      </c>
      <c r="AA18" s="21">
        <f t="shared" ref="AA18:AL18" si="41">IF(ISERROR(AA14/AA$13),0,AA14/AA$13)</f>
        <v>0.14882914379460188</v>
      </c>
      <c r="AB18" s="21">
        <f t="shared" si="41"/>
        <v>0.14984189429056186</v>
      </c>
      <c r="AC18" s="21">
        <f t="shared" si="41"/>
        <v>0.15574918300310858</v>
      </c>
      <c r="AD18" s="21">
        <f t="shared" si="41"/>
        <v>0.16435686701653629</v>
      </c>
      <c r="AE18" s="21">
        <f t="shared" si="41"/>
        <v>0.18420884799297571</v>
      </c>
      <c r="AF18" s="21">
        <f t="shared" si="41"/>
        <v>0</v>
      </c>
      <c r="AG18" s="21">
        <f t="shared" si="41"/>
        <v>0</v>
      </c>
      <c r="AH18" s="21">
        <f t="shared" si="41"/>
        <v>0</v>
      </c>
      <c r="AI18" s="21">
        <f t="shared" si="41"/>
        <v>0</v>
      </c>
      <c r="AJ18" s="21">
        <f t="shared" si="41"/>
        <v>0</v>
      </c>
      <c r="AK18" s="21">
        <f t="shared" si="41"/>
        <v>0</v>
      </c>
      <c r="AL18" s="21">
        <f t="shared" si="41"/>
        <v>0</v>
      </c>
    </row>
    <row r="19" spans="2:38" x14ac:dyDescent="0.25">
      <c r="B19" s="1" t="str">
        <f>B15</f>
        <v>MTN</v>
      </c>
      <c r="C19" s="25">
        <f>IF(ISERROR(C15/C$13),0,C15/C$13)</f>
        <v>0</v>
      </c>
      <c r="D19" s="25">
        <f t="shared" ref="D19:Z19" si="42">IF(ISERROR(D15/D$13),0,D15/D$13)</f>
        <v>0</v>
      </c>
      <c r="E19" s="25">
        <f t="shared" si="42"/>
        <v>0</v>
      </c>
      <c r="F19" s="25">
        <f t="shared" si="42"/>
        <v>0</v>
      </c>
      <c r="G19" s="25">
        <f t="shared" si="42"/>
        <v>0</v>
      </c>
      <c r="H19" s="25">
        <f t="shared" si="42"/>
        <v>0</v>
      </c>
      <c r="I19" s="25">
        <f t="shared" si="42"/>
        <v>0</v>
      </c>
      <c r="J19" s="25">
        <f t="shared" si="42"/>
        <v>0</v>
      </c>
      <c r="K19" s="25">
        <f t="shared" si="42"/>
        <v>0</v>
      </c>
      <c r="L19" s="25">
        <f t="shared" si="42"/>
        <v>0</v>
      </c>
      <c r="M19" s="25">
        <f t="shared" si="42"/>
        <v>0</v>
      </c>
      <c r="N19" s="25">
        <f t="shared" si="42"/>
        <v>0</v>
      </c>
      <c r="O19" s="25">
        <f t="shared" si="42"/>
        <v>0</v>
      </c>
      <c r="P19" s="25">
        <f t="shared" si="42"/>
        <v>0</v>
      </c>
      <c r="Q19" s="25">
        <f t="shared" si="42"/>
        <v>0</v>
      </c>
      <c r="R19" s="25">
        <f t="shared" si="42"/>
        <v>0</v>
      </c>
      <c r="S19" s="25">
        <f t="shared" si="42"/>
        <v>0</v>
      </c>
      <c r="T19" s="25">
        <f t="shared" si="42"/>
        <v>0</v>
      </c>
      <c r="U19" s="25">
        <f t="shared" si="42"/>
        <v>0</v>
      </c>
      <c r="V19" s="25">
        <f t="shared" si="42"/>
        <v>0</v>
      </c>
      <c r="W19" s="21">
        <f t="shared" si="42"/>
        <v>0.80577504920247922</v>
      </c>
      <c r="X19" s="21">
        <f t="shared" si="42"/>
        <v>0.8300184104688958</v>
      </c>
      <c r="Y19" s="21">
        <f t="shared" si="42"/>
        <v>0.83830393598655428</v>
      </c>
      <c r="Z19" s="21">
        <f t="shared" si="42"/>
        <v>0.85561681485519137</v>
      </c>
      <c r="AA19" s="21">
        <f t="shared" ref="AA19:AL19" si="43">IF(ISERROR(AA15/AA$13),0,AA15/AA$13)</f>
        <v>0.85117085620539812</v>
      </c>
      <c r="AB19" s="21">
        <f t="shared" si="43"/>
        <v>0.85015810570943806</v>
      </c>
      <c r="AC19" s="21">
        <f t="shared" si="43"/>
        <v>0.84425081699689142</v>
      </c>
      <c r="AD19" s="21">
        <f t="shared" si="43"/>
        <v>0.83564313298346371</v>
      </c>
      <c r="AE19" s="21">
        <f t="shared" si="43"/>
        <v>0.81579115200702434</v>
      </c>
      <c r="AF19" s="21">
        <f t="shared" si="43"/>
        <v>0</v>
      </c>
      <c r="AG19" s="21">
        <f t="shared" si="43"/>
        <v>0</v>
      </c>
      <c r="AH19" s="21">
        <f t="shared" si="43"/>
        <v>0</v>
      </c>
      <c r="AI19" s="21">
        <f t="shared" si="43"/>
        <v>0</v>
      </c>
      <c r="AJ19" s="21">
        <f t="shared" si="43"/>
        <v>0</v>
      </c>
      <c r="AK19" s="21">
        <f t="shared" si="43"/>
        <v>0</v>
      </c>
      <c r="AL19" s="21">
        <f t="shared" si="43"/>
        <v>0</v>
      </c>
    </row>
    <row r="20" spans="2:38" x14ac:dyDescent="0.25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38" s="30" customFormat="1" x14ac:dyDescent="0.25">
      <c r="B21" s="69" t="s">
        <v>67</v>
      </c>
      <c r="C21" s="68">
        <f>SUM(C22:C23)</f>
        <v>0</v>
      </c>
      <c r="D21" s="68">
        <f t="shared" ref="D21" si="44">SUM(D22:D23)</f>
        <v>0</v>
      </c>
      <c r="E21" s="68">
        <f t="shared" ref="E21" si="45">SUM(E22:E23)</f>
        <v>0</v>
      </c>
      <c r="F21" s="68">
        <f t="shared" ref="F21" si="46">SUM(F22:F23)</f>
        <v>0</v>
      </c>
      <c r="G21" s="68">
        <f t="shared" ref="G21" si="47">SUM(G22:G23)</f>
        <v>0</v>
      </c>
      <c r="H21" s="68">
        <f t="shared" ref="H21" si="48">SUM(H22:H23)</f>
        <v>0</v>
      </c>
      <c r="I21" s="68">
        <f t="shared" ref="I21" si="49">SUM(I22:I23)</f>
        <v>0</v>
      </c>
      <c r="J21" s="68">
        <f t="shared" ref="J21" si="50">SUM(J22:J23)</f>
        <v>0</v>
      </c>
      <c r="K21" s="68">
        <f t="shared" ref="K21" si="51">SUM(K22:K23)</f>
        <v>0</v>
      </c>
      <c r="L21" s="68">
        <f t="shared" ref="L21" si="52">SUM(L22:L23)</f>
        <v>0</v>
      </c>
      <c r="M21" s="68">
        <f t="shared" ref="M21" si="53">SUM(M22:M23)</f>
        <v>0</v>
      </c>
      <c r="N21" s="68">
        <f t="shared" ref="N21" si="54">SUM(N22:N23)</f>
        <v>0</v>
      </c>
      <c r="O21" s="68">
        <f t="shared" ref="O21" si="55">SUM(O22:O23)</f>
        <v>0</v>
      </c>
      <c r="P21" s="68">
        <f t="shared" ref="P21" si="56">SUM(P22:P23)</f>
        <v>0</v>
      </c>
      <c r="Q21" s="68">
        <f t="shared" ref="Q21" si="57">SUM(Q22:Q23)</f>
        <v>0</v>
      </c>
      <c r="R21" s="68">
        <f t="shared" ref="R21" si="58">SUM(R22:R23)</f>
        <v>0</v>
      </c>
      <c r="S21" s="68">
        <f t="shared" ref="S21" si="59">SUM(S22:S23)</f>
        <v>0</v>
      </c>
      <c r="T21" s="68">
        <f t="shared" ref="T21" si="60">SUM(T22:T23)</f>
        <v>0</v>
      </c>
      <c r="U21" s="68">
        <f t="shared" ref="U21" si="61">SUM(U22:U23)</f>
        <v>0</v>
      </c>
      <c r="V21" s="68">
        <f t="shared" ref="V21" si="62">SUM(V22:V23)</f>
        <v>0</v>
      </c>
      <c r="W21" s="68">
        <f t="shared" ref="W21" si="63">SUM(W22:W23)</f>
        <v>8195.0640000000021</v>
      </c>
      <c r="X21" s="68">
        <f t="shared" ref="X21" si="64">SUM(X22:X23)</f>
        <v>9353.6329100000003</v>
      </c>
      <c r="Y21" s="68">
        <f t="shared" ref="Y21" si="65">SUM(Y22:Y23)</f>
        <v>11458.757</v>
      </c>
      <c r="Z21" s="68">
        <f t="shared" ref="Z21" si="66">SUM(Z22:Z23)</f>
        <v>16111.971000000001</v>
      </c>
      <c r="AA21" s="68">
        <f t="shared" ref="AA21" si="67">SUM(AA22:AA23)</f>
        <v>17490.117000000002</v>
      </c>
      <c r="AB21" s="68">
        <f t="shared" ref="AB21" si="68">SUM(AB22:AB23)</f>
        <v>18591.800000000003</v>
      </c>
      <c r="AC21" s="68">
        <f t="shared" ref="AC21" si="69">SUM(AC22:AC23)</f>
        <v>23367.812999999998</v>
      </c>
      <c r="AD21" s="68">
        <f t="shared" ref="AD21" si="70">SUM(AD22:AD23)</f>
        <v>25008.329999999998</v>
      </c>
      <c r="AE21" s="68">
        <f t="shared" ref="AE21" si="71">SUM(AE22:AE23)</f>
        <v>28329.828999999998</v>
      </c>
      <c r="AF21" s="68">
        <f t="shared" ref="AF21" si="72">SUM(AF22:AF23)</f>
        <v>0</v>
      </c>
      <c r="AG21" s="68">
        <f t="shared" ref="AG21" si="73">SUM(AG22:AG23)</f>
        <v>0</v>
      </c>
      <c r="AH21" s="68">
        <f t="shared" ref="AH21" si="74">SUM(AH22:AH23)</f>
        <v>0</v>
      </c>
      <c r="AI21" s="68">
        <f t="shared" ref="AI21" si="75">SUM(AI22:AI23)</f>
        <v>0</v>
      </c>
      <c r="AJ21" s="68">
        <f t="shared" ref="AJ21" si="76">SUM(AJ22:AJ23)</f>
        <v>0</v>
      </c>
      <c r="AK21" s="68">
        <f t="shared" ref="AK21" si="77">SUM(AK22:AK23)</f>
        <v>0</v>
      </c>
      <c r="AL21" s="68">
        <f t="shared" ref="AL21" si="78">SUM(AL22:AL23)</f>
        <v>0</v>
      </c>
    </row>
    <row r="22" spans="2:38" x14ac:dyDescent="0.25">
      <c r="B22" s="1" t="s">
        <v>5</v>
      </c>
      <c r="C22" s="25">
        <f>AIRTEL!C11</f>
        <v>0</v>
      </c>
      <c r="D22" s="25">
        <f>AIRTEL!D11</f>
        <v>0</v>
      </c>
      <c r="E22" s="25">
        <f>AIRTEL!E11</f>
        <v>0</v>
      </c>
      <c r="F22" s="25">
        <f>AIRTEL!F11</f>
        <v>0</v>
      </c>
      <c r="G22" s="25">
        <f>AIRTEL!G11</f>
        <v>0</v>
      </c>
      <c r="H22" s="25">
        <f>AIRTEL!H11</f>
        <v>0</v>
      </c>
      <c r="I22" s="25">
        <f>AIRTEL!I11</f>
        <v>0</v>
      </c>
      <c r="J22" s="25">
        <f>AIRTEL!J11</f>
        <v>0</v>
      </c>
      <c r="K22" s="25">
        <f>AIRTEL!K11</f>
        <v>0</v>
      </c>
      <c r="L22" s="25">
        <f>AIRTEL!L11</f>
        <v>0</v>
      </c>
      <c r="M22" s="25">
        <f>AIRTEL!M11</f>
        <v>0</v>
      </c>
      <c r="N22" s="25">
        <f>AIRTEL!N11</f>
        <v>0</v>
      </c>
      <c r="O22" s="25">
        <f>AIRTEL!O11</f>
        <v>0</v>
      </c>
      <c r="P22" s="25">
        <f>AIRTEL!P11</f>
        <v>0</v>
      </c>
      <c r="Q22" s="25">
        <f>AIRTEL!Q11</f>
        <v>0</v>
      </c>
      <c r="R22" s="25">
        <f>AIRTEL!R11</f>
        <v>0</v>
      </c>
      <c r="S22" s="25">
        <f>AIRTEL!S11</f>
        <v>0</v>
      </c>
      <c r="T22" s="25">
        <f>AIRTEL!T11</f>
        <v>0</v>
      </c>
      <c r="U22" s="25">
        <f>AIRTEL!U11</f>
        <v>0</v>
      </c>
      <c r="V22" s="25">
        <f>AIRTEL!V11</f>
        <v>0</v>
      </c>
      <c r="W22" s="12">
        <f>AIRTEL!W11</f>
        <v>940.99600000000009</v>
      </c>
      <c r="X22" s="12">
        <f>AIRTEL!X11</f>
        <v>374.61391000000003</v>
      </c>
      <c r="Y22" s="12">
        <f>AIRTEL!Y11</f>
        <v>1046.981</v>
      </c>
      <c r="Z22" s="12">
        <f>AIRTEL!Z11</f>
        <v>1271.0920000000001</v>
      </c>
      <c r="AA22" s="12">
        <f>AIRTEL!AA11</f>
        <v>1192.8820000000003</v>
      </c>
      <c r="AB22" s="12">
        <f>AIRTEL!AB11</f>
        <v>1236.8969999999999</v>
      </c>
      <c r="AC22" s="12">
        <f>AIRTEL!AC11</f>
        <v>1540.2500000000002</v>
      </c>
      <c r="AD22" s="12">
        <f>AIRTEL!AD11</f>
        <v>1723.7589999999998</v>
      </c>
      <c r="AE22" s="12">
        <f>AIRTEL!AE11</f>
        <v>2134.8729999999996</v>
      </c>
      <c r="AF22" s="12">
        <f>AIRTEL!AF11</f>
        <v>0</v>
      </c>
      <c r="AG22" s="12">
        <f>AIRTEL!AG11</f>
        <v>0</v>
      </c>
      <c r="AH22" s="12">
        <f>AIRTEL!AH11</f>
        <v>0</v>
      </c>
      <c r="AI22" s="12">
        <f>AIRTEL!AI11</f>
        <v>0</v>
      </c>
      <c r="AJ22" s="12">
        <f>AIRTEL!AJ11</f>
        <v>0</v>
      </c>
      <c r="AK22" s="12">
        <f>AIRTEL!AK11</f>
        <v>0</v>
      </c>
      <c r="AL22" s="12">
        <f>AIRTEL!AL11</f>
        <v>0</v>
      </c>
    </row>
    <row r="23" spans="2:38" x14ac:dyDescent="0.25">
      <c r="B23" s="1" t="s">
        <v>0</v>
      </c>
      <c r="C23" s="25">
        <f>MTN!C11</f>
        <v>0</v>
      </c>
      <c r="D23" s="25">
        <f>MTN!D11</f>
        <v>0</v>
      </c>
      <c r="E23" s="25">
        <f>MTN!E11</f>
        <v>0</v>
      </c>
      <c r="F23" s="25">
        <f>MTN!F11</f>
        <v>0</v>
      </c>
      <c r="G23" s="25">
        <f>MTN!G11</f>
        <v>0</v>
      </c>
      <c r="H23" s="25">
        <f>MTN!H11</f>
        <v>0</v>
      </c>
      <c r="I23" s="25">
        <f>MTN!I11</f>
        <v>0</v>
      </c>
      <c r="J23" s="25">
        <f>MTN!J11</f>
        <v>0</v>
      </c>
      <c r="K23" s="25">
        <f>MTN!K11</f>
        <v>0</v>
      </c>
      <c r="L23" s="25">
        <f>MTN!L11</f>
        <v>0</v>
      </c>
      <c r="M23" s="25">
        <f>MTN!M11</f>
        <v>0</v>
      </c>
      <c r="N23" s="25">
        <f>MTN!N11</f>
        <v>0</v>
      </c>
      <c r="O23" s="25">
        <f>MTN!O11</f>
        <v>0</v>
      </c>
      <c r="P23" s="25">
        <f>MTN!P11</f>
        <v>0</v>
      </c>
      <c r="Q23" s="25">
        <f>MTN!Q11</f>
        <v>0</v>
      </c>
      <c r="R23" s="25">
        <f>MTN!R11</f>
        <v>0</v>
      </c>
      <c r="S23" s="25">
        <f>MTN!S11</f>
        <v>0</v>
      </c>
      <c r="T23" s="25">
        <f>MTN!T11</f>
        <v>0</v>
      </c>
      <c r="U23" s="25">
        <f>MTN!U11</f>
        <v>0</v>
      </c>
      <c r="V23" s="25">
        <f>MTN!V11</f>
        <v>0</v>
      </c>
      <c r="W23" s="12">
        <f>MTN!W11</f>
        <v>7254.0680000000011</v>
      </c>
      <c r="X23" s="12">
        <f>MTN!X11</f>
        <v>8979.0190000000002</v>
      </c>
      <c r="Y23" s="12">
        <f>MTN!Y11</f>
        <v>10411.776</v>
      </c>
      <c r="Z23" s="12">
        <f>MTN!Z11</f>
        <v>14840.879000000001</v>
      </c>
      <c r="AA23" s="12">
        <f>MTN!AA11</f>
        <v>16297.235000000001</v>
      </c>
      <c r="AB23" s="12">
        <f>MTN!AB11</f>
        <v>17354.903000000002</v>
      </c>
      <c r="AC23" s="12">
        <f>MTN!AC11</f>
        <v>21827.562999999998</v>
      </c>
      <c r="AD23" s="12">
        <f>MTN!AD11</f>
        <v>23284.571</v>
      </c>
      <c r="AE23" s="12">
        <f>MTN!AE11</f>
        <v>26194.955999999998</v>
      </c>
      <c r="AF23" s="12">
        <f>MTN!AF11</f>
        <v>0</v>
      </c>
      <c r="AG23" s="12">
        <f>MTN!AG11</f>
        <v>0</v>
      </c>
      <c r="AH23" s="12">
        <f>MTN!AH11</f>
        <v>0</v>
      </c>
      <c r="AI23" s="12">
        <f>MTN!AI11</f>
        <v>0</v>
      </c>
      <c r="AJ23" s="12">
        <f>MTN!AJ11</f>
        <v>0</v>
      </c>
      <c r="AK23" s="12">
        <f>MTN!AK11</f>
        <v>0</v>
      </c>
      <c r="AL23" s="12">
        <f>MTN!AL11</f>
        <v>0</v>
      </c>
    </row>
    <row r="24" spans="2:38" x14ac:dyDescent="0.25">
      <c r="B24" s="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2:38" x14ac:dyDescent="0.25">
      <c r="B25" s="3" t="s">
        <v>68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2:38" x14ac:dyDescent="0.25">
      <c r="B26" s="1" t="s">
        <v>6</v>
      </c>
      <c r="C26" s="25">
        <f>IF(ISERROR(C22/C$21),0,C22/C$21)</f>
        <v>0</v>
      </c>
      <c r="D26" s="25">
        <f t="shared" ref="D26:Z26" si="79">IF(ISERROR(D22/D$21),0,D22/D$21)</f>
        <v>0</v>
      </c>
      <c r="E26" s="25">
        <f t="shared" si="79"/>
        <v>0</v>
      </c>
      <c r="F26" s="25">
        <f t="shared" si="79"/>
        <v>0</v>
      </c>
      <c r="G26" s="25">
        <f t="shared" si="79"/>
        <v>0</v>
      </c>
      <c r="H26" s="25">
        <f t="shared" si="79"/>
        <v>0</v>
      </c>
      <c r="I26" s="25">
        <f t="shared" si="79"/>
        <v>0</v>
      </c>
      <c r="J26" s="25">
        <f t="shared" si="79"/>
        <v>0</v>
      </c>
      <c r="K26" s="25">
        <f t="shared" si="79"/>
        <v>0</v>
      </c>
      <c r="L26" s="25">
        <f t="shared" si="79"/>
        <v>0</v>
      </c>
      <c r="M26" s="25">
        <f t="shared" si="79"/>
        <v>0</v>
      </c>
      <c r="N26" s="25">
        <f t="shared" si="79"/>
        <v>0</v>
      </c>
      <c r="O26" s="25">
        <f t="shared" si="79"/>
        <v>0</v>
      </c>
      <c r="P26" s="25">
        <f t="shared" si="79"/>
        <v>0</v>
      </c>
      <c r="Q26" s="25">
        <f t="shared" si="79"/>
        <v>0</v>
      </c>
      <c r="R26" s="25">
        <f t="shared" si="79"/>
        <v>0</v>
      </c>
      <c r="S26" s="25">
        <f t="shared" si="79"/>
        <v>0</v>
      </c>
      <c r="T26" s="25">
        <f t="shared" si="79"/>
        <v>0</v>
      </c>
      <c r="U26" s="25">
        <f t="shared" si="79"/>
        <v>0</v>
      </c>
      <c r="V26" s="25">
        <f t="shared" si="79"/>
        <v>0</v>
      </c>
      <c r="W26" s="21">
        <f t="shared" si="79"/>
        <v>0.11482472864153347</v>
      </c>
      <c r="X26" s="21">
        <f t="shared" si="79"/>
        <v>4.0050097497358383E-2</v>
      </c>
      <c r="Y26" s="21">
        <f t="shared" si="79"/>
        <v>9.1369508926666301E-2</v>
      </c>
      <c r="Z26" s="21">
        <f t="shared" si="79"/>
        <v>7.8891154905877128E-2</v>
      </c>
      <c r="AA26" s="21">
        <f t="shared" ref="AA26:AL26" si="80">IF(ISERROR(AA22/AA$21),0,AA22/AA$21)</f>
        <v>6.8203202986006337E-2</v>
      </c>
      <c r="AB26" s="21">
        <f t="shared" si="80"/>
        <v>6.6529168773330163E-2</v>
      </c>
      <c r="AC26" s="21">
        <f t="shared" si="80"/>
        <v>6.591331418134852E-2</v>
      </c>
      <c r="AD26" s="21">
        <f t="shared" si="80"/>
        <v>6.8927393392521602E-2</v>
      </c>
      <c r="AE26" s="21">
        <f t="shared" si="80"/>
        <v>7.5357779250979584E-2</v>
      </c>
      <c r="AF26" s="21">
        <f t="shared" si="80"/>
        <v>0</v>
      </c>
      <c r="AG26" s="21">
        <f t="shared" si="80"/>
        <v>0</v>
      </c>
      <c r="AH26" s="21">
        <f t="shared" si="80"/>
        <v>0</v>
      </c>
      <c r="AI26" s="21">
        <f t="shared" si="80"/>
        <v>0</v>
      </c>
      <c r="AJ26" s="21">
        <f t="shared" si="80"/>
        <v>0</v>
      </c>
      <c r="AK26" s="21">
        <f t="shared" si="80"/>
        <v>0</v>
      </c>
      <c r="AL26" s="21">
        <f t="shared" si="80"/>
        <v>0</v>
      </c>
    </row>
    <row r="27" spans="2:38" x14ac:dyDescent="0.25">
      <c r="B27" s="1" t="str">
        <f>B23</f>
        <v>MTN</v>
      </c>
      <c r="C27" s="25">
        <f>IF(ISERROR(C23/C$21),0,C23/C$21)</f>
        <v>0</v>
      </c>
      <c r="D27" s="25">
        <f t="shared" ref="D27:Z27" si="81">IF(ISERROR(D23/D$21),0,D23/D$21)</f>
        <v>0</v>
      </c>
      <c r="E27" s="25">
        <f t="shared" si="81"/>
        <v>0</v>
      </c>
      <c r="F27" s="25">
        <f t="shared" si="81"/>
        <v>0</v>
      </c>
      <c r="G27" s="25">
        <f t="shared" si="81"/>
        <v>0</v>
      </c>
      <c r="H27" s="25">
        <f t="shared" si="81"/>
        <v>0</v>
      </c>
      <c r="I27" s="25">
        <f t="shared" si="81"/>
        <v>0</v>
      </c>
      <c r="J27" s="25">
        <f t="shared" si="81"/>
        <v>0</v>
      </c>
      <c r="K27" s="25">
        <f t="shared" si="81"/>
        <v>0</v>
      </c>
      <c r="L27" s="25">
        <f t="shared" si="81"/>
        <v>0</v>
      </c>
      <c r="M27" s="25">
        <f t="shared" si="81"/>
        <v>0</v>
      </c>
      <c r="N27" s="25">
        <f t="shared" si="81"/>
        <v>0</v>
      </c>
      <c r="O27" s="25">
        <f t="shared" si="81"/>
        <v>0</v>
      </c>
      <c r="P27" s="25">
        <f t="shared" si="81"/>
        <v>0</v>
      </c>
      <c r="Q27" s="25">
        <f t="shared" si="81"/>
        <v>0</v>
      </c>
      <c r="R27" s="25">
        <f t="shared" si="81"/>
        <v>0</v>
      </c>
      <c r="S27" s="25">
        <f t="shared" si="81"/>
        <v>0</v>
      </c>
      <c r="T27" s="25">
        <f t="shared" si="81"/>
        <v>0</v>
      </c>
      <c r="U27" s="25">
        <f t="shared" si="81"/>
        <v>0</v>
      </c>
      <c r="V27" s="25">
        <f t="shared" si="81"/>
        <v>0</v>
      </c>
      <c r="W27" s="21">
        <f t="shared" si="81"/>
        <v>0.88517527135846641</v>
      </c>
      <c r="X27" s="21">
        <f t="shared" si="81"/>
        <v>0.95994990250264156</v>
      </c>
      <c r="Y27" s="21">
        <f t="shared" si="81"/>
        <v>0.90863049107333371</v>
      </c>
      <c r="Z27" s="21">
        <f t="shared" si="81"/>
        <v>0.92110884509412283</v>
      </c>
      <c r="AA27" s="21">
        <f t="shared" ref="AA27:AL27" si="82">IF(ISERROR(AA23/AA$21),0,AA23/AA$21)</f>
        <v>0.93179679701399365</v>
      </c>
      <c r="AB27" s="21">
        <f t="shared" si="82"/>
        <v>0.93347083122666974</v>
      </c>
      <c r="AC27" s="21">
        <f t="shared" si="82"/>
        <v>0.93408668581865151</v>
      </c>
      <c r="AD27" s="21">
        <f t="shared" si="82"/>
        <v>0.93107260660747848</v>
      </c>
      <c r="AE27" s="21">
        <f t="shared" si="82"/>
        <v>0.92464222074902036</v>
      </c>
      <c r="AF27" s="21">
        <f t="shared" si="82"/>
        <v>0</v>
      </c>
      <c r="AG27" s="21">
        <f t="shared" si="82"/>
        <v>0</v>
      </c>
      <c r="AH27" s="21">
        <f t="shared" si="82"/>
        <v>0</v>
      </c>
      <c r="AI27" s="21">
        <f t="shared" si="82"/>
        <v>0</v>
      </c>
      <c r="AJ27" s="21">
        <f t="shared" si="82"/>
        <v>0</v>
      </c>
      <c r="AK27" s="21">
        <f t="shared" si="82"/>
        <v>0</v>
      </c>
      <c r="AL27" s="21">
        <f t="shared" si="82"/>
        <v>0</v>
      </c>
    </row>
    <row r="28" spans="2:38" x14ac:dyDescent="0.25">
      <c r="B28" s="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2:38" x14ac:dyDescent="0.25">
      <c r="B29" s="22" t="s">
        <v>70</v>
      </c>
      <c r="C29" s="26">
        <f>C30+C31</f>
        <v>0</v>
      </c>
      <c r="D29" s="26">
        <f t="shared" ref="D29:Z29" si="83">D30+D31</f>
        <v>0</v>
      </c>
      <c r="E29" s="26">
        <f t="shared" si="83"/>
        <v>0</v>
      </c>
      <c r="F29" s="26">
        <f t="shared" si="83"/>
        <v>0</v>
      </c>
      <c r="G29" s="26">
        <f t="shared" si="83"/>
        <v>0</v>
      </c>
      <c r="H29" s="26">
        <f t="shared" si="83"/>
        <v>0</v>
      </c>
      <c r="I29" s="26">
        <f t="shared" si="83"/>
        <v>0</v>
      </c>
      <c r="J29" s="26">
        <f t="shared" si="83"/>
        <v>0</v>
      </c>
      <c r="K29" s="26">
        <f t="shared" si="83"/>
        <v>0</v>
      </c>
      <c r="L29" s="26">
        <f t="shared" si="83"/>
        <v>0</v>
      </c>
      <c r="M29" s="26">
        <f t="shared" si="83"/>
        <v>0</v>
      </c>
      <c r="N29" s="26">
        <f t="shared" si="83"/>
        <v>0</v>
      </c>
      <c r="O29" s="26">
        <f t="shared" si="83"/>
        <v>0</v>
      </c>
      <c r="P29" s="26">
        <f t="shared" si="83"/>
        <v>0</v>
      </c>
      <c r="Q29" s="26">
        <f t="shared" si="83"/>
        <v>0</v>
      </c>
      <c r="R29" s="26">
        <f t="shared" si="83"/>
        <v>0</v>
      </c>
      <c r="S29" s="26">
        <f t="shared" si="83"/>
        <v>0</v>
      </c>
      <c r="T29" s="26">
        <f t="shared" si="83"/>
        <v>0</v>
      </c>
      <c r="U29" s="26">
        <f t="shared" si="83"/>
        <v>0</v>
      </c>
      <c r="V29" s="26">
        <f t="shared" si="83"/>
        <v>0</v>
      </c>
      <c r="W29" s="14">
        <f t="shared" si="83"/>
        <v>1279.9090000000001</v>
      </c>
      <c r="X29" s="14">
        <f t="shared" si="83"/>
        <v>1573.43</v>
      </c>
      <c r="Y29" s="14">
        <f t="shared" si="83"/>
        <v>1801.4730000000002</v>
      </c>
      <c r="Z29" s="14">
        <f t="shared" si="83"/>
        <v>2544.5970000000002</v>
      </c>
      <c r="AA29" s="14">
        <f t="shared" ref="AA29:AL29" si="84">AA30+AA31</f>
        <v>2591.8229999999999</v>
      </c>
      <c r="AB29" s="14">
        <f t="shared" si="84"/>
        <v>2933.33</v>
      </c>
      <c r="AC29" s="14">
        <f t="shared" si="84"/>
        <v>3714.8510000000001</v>
      </c>
      <c r="AD29" s="14">
        <f t="shared" si="84"/>
        <v>4112.3270000000002</v>
      </c>
      <c r="AE29" s="14">
        <f t="shared" si="84"/>
        <v>4641.9539999999997</v>
      </c>
      <c r="AF29" s="14">
        <f t="shared" si="84"/>
        <v>0</v>
      </c>
      <c r="AG29" s="14">
        <f t="shared" si="84"/>
        <v>0</v>
      </c>
      <c r="AH29" s="14">
        <f t="shared" si="84"/>
        <v>0</v>
      </c>
      <c r="AI29" s="14">
        <f t="shared" si="84"/>
        <v>0</v>
      </c>
      <c r="AJ29" s="14">
        <f t="shared" si="84"/>
        <v>0</v>
      </c>
      <c r="AK29" s="14">
        <f t="shared" si="84"/>
        <v>0</v>
      </c>
      <c r="AL29" s="14">
        <f t="shared" si="84"/>
        <v>0</v>
      </c>
    </row>
    <row r="30" spans="2:38" x14ac:dyDescent="0.25">
      <c r="B30" s="1" t="str">
        <f>B26</f>
        <v>AIRTTEL</v>
      </c>
      <c r="C30" s="25">
        <f>AIRTEL!C14</f>
        <v>0</v>
      </c>
      <c r="D30" s="25">
        <f>AIRTEL!D14</f>
        <v>0</v>
      </c>
      <c r="E30" s="25">
        <f>AIRTEL!E14</f>
        <v>0</v>
      </c>
      <c r="F30" s="25">
        <f>AIRTEL!F14</f>
        <v>0</v>
      </c>
      <c r="G30" s="25">
        <f>AIRTEL!G14</f>
        <v>0</v>
      </c>
      <c r="H30" s="25">
        <f>AIRTEL!H14</f>
        <v>0</v>
      </c>
      <c r="I30" s="25">
        <f>AIRTEL!I14</f>
        <v>0</v>
      </c>
      <c r="J30" s="25">
        <f>AIRTEL!J14</f>
        <v>0</v>
      </c>
      <c r="K30" s="25">
        <f>AIRTEL!K14</f>
        <v>0</v>
      </c>
      <c r="L30" s="25">
        <f>AIRTEL!L14</f>
        <v>0</v>
      </c>
      <c r="M30" s="25">
        <f>AIRTEL!M14</f>
        <v>0</v>
      </c>
      <c r="N30" s="25">
        <f>AIRTEL!N14</f>
        <v>0</v>
      </c>
      <c r="O30" s="25">
        <f>AIRTEL!O14</f>
        <v>0</v>
      </c>
      <c r="P30" s="25">
        <f>AIRTEL!P14</f>
        <v>0</v>
      </c>
      <c r="Q30" s="25">
        <f>AIRTEL!Q14</f>
        <v>0</v>
      </c>
      <c r="R30" s="25">
        <f>AIRTEL!R14</f>
        <v>0</v>
      </c>
      <c r="S30" s="25">
        <f>AIRTEL!S14</f>
        <v>0</v>
      </c>
      <c r="T30" s="25">
        <f>AIRTEL!T14</f>
        <v>0</v>
      </c>
      <c r="U30" s="25">
        <f>AIRTEL!U14</f>
        <v>0</v>
      </c>
      <c r="V30" s="25">
        <f>AIRTEL!V14</f>
        <v>0</v>
      </c>
      <c r="W30" s="12">
        <f>AIRTEL!W14</f>
        <v>173.875</v>
      </c>
      <c r="X30" s="12">
        <f>AIRTEL!X14</f>
        <v>194.71</v>
      </c>
      <c r="Y30" s="12">
        <f>AIRTEL!Y14</f>
        <v>198.9</v>
      </c>
      <c r="Z30" s="12">
        <f>AIRTEL!Z14</f>
        <v>251</v>
      </c>
      <c r="AA30" s="12">
        <f>AIRTEL!AA14</f>
        <v>235.13399999999999</v>
      </c>
      <c r="AB30" s="12">
        <f>AIRTEL!AB14</f>
        <v>274.29399999999998</v>
      </c>
      <c r="AC30" s="12">
        <f>AIRTEL!AC14</f>
        <v>340.20400000000001</v>
      </c>
      <c r="AD30" s="12">
        <f>AIRTEL!AD14</f>
        <v>402.755</v>
      </c>
      <c r="AE30" s="12">
        <f>AIRTEL!AE14</f>
        <v>502.77100000000002</v>
      </c>
      <c r="AF30" s="12">
        <f>AIRTEL!AF14</f>
        <v>0</v>
      </c>
      <c r="AG30" s="12">
        <f>AIRTEL!AG14</f>
        <v>0</v>
      </c>
      <c r="AH30" s="12">
        <f>AIRTEL!AH14</f>
        <v>0</v>
      </c>
      <c r="AI30" s="12">
        <f>AIRTEL!AI14</f>
        <v>0</v>
      </c>
      <c r="AJ30" s="12">
        <f>AIRTEL!AJ14</f>
        <v>0</v>
      </c>
      <c r="AK30" s="12">
        <f>AIRTEL!AK14</f>
        <v>0</v>
      </c>
      <c r="AL30" s="12">
        <f>AIRTEL!AL14</f>
        <v>0</v>
      </c>
    </row>
    <row r="31" spans="2:38" x14ac:dyDescent="0.25">
      <c r="B31" s="1" t="str">
        <f>B27</f>
        <v>MTN</v>
      </c>
      <c r="C31" s="25">
        <f>MTN!C14</f>
        <v>0</v>
      </c>
      <c r="D31" s="25">
        <f>MTN!D14</f>
        <v>0</v>
      </c>
      <c r="E31" s="25">
        <f>MTN!E14</f>
        <v>0</v>
      </c>
      <c r="F31" s="25">
        <f>MTN!F14</f>
        <v>0</v>
      </c>
      <c r="G31" s="25">
        <f>MTN!G14</f>
        <v>0</v>
      </c>
      <c r="H31" s="25">
        <f>MTN!H14</f>
        <v>0</v>
      </c>
      <c r="I31" s="25">
        <f>MTN!I14</f>
        <v>0</v>
      </c>
      <c r="J31" s="25">
        <f>MTN!J14</f>
        <v>0</v>
      </c>
      <c r="K31" s="25">
        <f>MTN!K14</f>
        <v>0</v>
      </c>
      <c r="L31" s="25">
        <f>MTN!L14</f>
        <v>0</v>
      </c>
      <c r="M31" s="25">
        <f>MTN!M14</f>
        <v>0</v>
      </c>
      <c r="N31" s="25">
        <f>MTN!N14</f>
        <v>0</v>
      </c>
      <c r="O31" s="25">
        <f>MTN!O14</f>
        <v>0</v>
      </c>
      <c r="P31" s="25">
        <f>MTN!P14</f>
        <v>0</v>
      </c>
      <c r="Q31" s="25">
        <f>MTN!Q14</f>
        <v>0</v>
      </c>
      <c r="R31" s="25">
        <f>MTN!R14</f>
        <v>0</v>
      </c>
      <c r="S31" s="25">
        <f>MTN!S14</f>
        <v>0</v>
      </c>
      <c r="T31" s="25">
        <f>MTN!T14</f>
        <v>0</v>
      </c>
      <c r="U31" s="25">
        <f>MTN!U14</f>
        <v>0</v>
      </c>
      <c r="V31" s="25">
        <f>MTN!V14</f>
        <v>0</v>
      </c>
      <c r="W31" s="12">
        <f>MTN!W14</f>
        <v>1106.0340000000001</v>
      </c>
      <c r="X31" s="12">
        <f>MTN!X14</f>
        <v>1378.72</v>
      </c>
      <c r="Y31" s="12">
        <f>MTN!Y14</f>
        <v>1602.5730000000001</v>
      </c>
      <c r="Z31" s="12">
        <f>MTN!Z14</f>
        <v>2293.5970000000002</v>
      </c>
      <c r="AA31" s="12">
        <f>MTN!AA14</f>
        <v>2356.6889999999999</v>
      </c>
      <c r="AB31" s="12">
        <f>MTN!AB14</f>
        <v>2659.0360000000001</v>
      </c>
      <c r="AC31" s="12">
        <f>MTN!AC14</f>
        <v>3374.6469999999999</v>
      </c>
      <c r="AD31" s="12">
        <f>MTN!AD14</f>
        <v>3709.5720000000001</v>
      </c>
      <c r="AE31" s="12">
        <f>MTN!AE14</f>
        <v>4139.183</v>
      </c>
      <c r="AF31" s="12">
        <f>MTN!AF14</f>
        <v>0</v>
      </c>
      <c r="AG31" s="12">
        <f>MTN!AG14</f>
        <v>0</v>
      </c>
      <c r="AH31" s="12">
        <f>MTN!AH14</f>
        <v>0</v>
      </c>
      <c r="AI31" s="12">
        <f>MTN!AI14</f>
        <v>0</v>
      </c>
      <c r="AJ31" s="12">
        <f>MTN!AJ14</f>
        <v>0</v>
      </c>
      <c r="AK31" s="12">
        <f>MTN!AK14</f>
        <v>0</v>
      </c>
      <c r="AL31" s="12">
        <f>MTN!AL14</f>
        <v>0</v>
      </c>
    </row>
    <row r="32" spans="2:38" x14ac:dyDescent="0.25">
      <c r="B32" s="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2:38" x14ac:dyDescent="0.25">
      <c r="B33" s="3" t="s">
        <v>69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2:38" x14ac:dyDescent="0.25">
      <c r="B34" s="1" t="str">
        <f>+B26</f>
        <v>AIRTTEL</v>
      </c>
      <c r="C34" s="25">
        <f>IF(ISERROR(C30/C$29),0,C30/C$29)</f>
        <v>0</v>
      </c>
      <c r="D34" s="25">
        <f t="shared" ref="D34:Z34" si="85">IF(ISERROR(D30/D$29),0,D30/D$29)</f>
        <v>0</v>
      </c>
      <c r="E34" s="25">
        <f t="shared" si="85"/>
        <v>0</v>
      </c>
      <c r="F34" s="25">
        <f t="shared" si="85"/>
        <v>0</v>
      </c>
      <c r="G34" s="25">
        <f t="shared" si="85"/>
        <v>0</v>
      </c>
      <c r="H34" s="25">
        <f t="shared" si="85"/>
        <v>0</v>
      </c>
      <c r="I34" s="25">
        <f t="shared" si="85"/>
        <v>0</v>
      </c>
      <c r="J34" s="25">
        <f t="shared" si="85"/>
        <v>0</v>
      </c>
      <c r="K34" s="25">
        <f t="shared" si="85"/>
        <v>0</v>
      </c>
      <c r="L34" s="25">
        <f t="shared" si="85"/>
        <v>0</v>
      </c>
      <c r="M34" s="25">
        <f t="shared" si="85"/>
        <v>0</v>
      </c>
      <c r="N34" s="25">
        <f t="shared" si="85"/>
        <v>0</v>
      </c>
      <c r="O34" s="25">
        <f t="shared" si="85"/>
        <v>0</v>
      </c>
      <c r="P34" s="25">
        <f t="shared" si="85"/>
        <v>0</v>
      </c>
      <c r="Q34" s="25">
        <f t="shared" si="85"/>
        <v>0</v>
      </c>
      <c r="R34" s="25">
        <f t="shared" si="85"/>
        <v>0</v>
      </c>
      <c r="S34" s="25">
        <f t="shared" si="85"/>
        <v>0</v>
      </c>
      <c r="T34" s="25">
        <f t="shared" si="85"/>
        <v>0</v>
      </c>
      <c r="U34" s="25">
        <f t="shared" si="85"/>
        <v>0</v>
      </c>
      <c r="V34" s="25">
        <f t="shared" si="85"/>
        <v>0</v>
      </c>
      <c r="W34" s="21">
        <f t="shared" si="85"/>
        <v>0.13584950180051861</v>
      </c>
      <c r="X34" s="21">
        <f t="shared" si="85"/>
        <v>0.12374875272493852</v>
      </c>
      <c r="Y34" s="21">
        <f t="shared" si="85"/>
        <v>0.11040964810463437</v>
      </c>
      <c r="Z34" s="21">
        <f t="shared" si="85"/>
        <v>9.8640374094601219E-2</v>
      </c>
      <c r="AA34" s="21">
        <f t="shared" ref="AA34:AL34" si="86">IF(ISERROR(AA30/AA$29),0,AA30/AA$29)</f>
        <v>9.0721472878356274E-2</v>
      </c>
      <c r="AB34" s="21">
        <f t="shared" si="86"/>
        <v>9.3509424442527772E-2</v>
      </c>
      <c r="AC34" s="21">
        <f t="shared" si="86"/>
        <v>9.1579446928019448E-2</v>
      </c>
      <c r="AD34" s="21">
        <f t="shared" si="86"/>
        <v>9.7938466469227756E-2</v>
      </c>
      <c r="AE34" s="21">
        <f t="shared" si="86"/>
        <v>0.10831020729632393</v>
      </c>
      <c r="AF34" s="21">
        <f t="shared" si="86"/>
        <v>0</v>
      </c>
      <c r="AG34" s="21">
        <f t="shared" si="86"/>
        <v>0</v>
      </c>
      <c r="AH34" s="21">
        <f t="shared" si="86"/>
        <v>0</v>
      </c>
      <c r="AI34" s="21">
        <f t="shared" si="86"/>
        <v>0</v>
      </c>
      <c r="AJ34" s="21">
        <f t="shared" si="86"/>
        <v>0</v>
      </c>
      <c r="AK34" s="21">
        <f t="shared" si="86"/>
        <v>0</v>
      </c>
      <c r="AL34" s="21">
        <f t="shared" si="86"/>
        <v>0</v>
      </c>
    </row>
    <row r="35" spans="2:38" x14ac:dyDescent="0.25">
      <c r="B35" s="1" t="str">
        <f>B31</f>
        <v>MTN</v>
      </c>
      <c r="C35" s="25">
        <f>IF(ISERROR(C31/C$29),0,C31/C$29)</f>
        <v>0</v>
      </c>
      <c r="D35" s="25">
        <f t="shared" ref="D35:Z35" si="87">IF(ISERROR(D31/D$29),0,D31/D$29)</f>
        <v>0</v>
      </c>
      <c r="E35" s="25">
        <f t="shared" si="87"/>
        <v>0</v>
      </c>
      <c r="F35" s="25">
        <f t="shared" si="87"/>
        <v>0</v>
      </c>
      <c r="G35" s="25">
        <f t="shared" si="87"/>
        <v>0</v>
      </c>
      <c r="H35" s="25">
        <f t="shared" si="87"/>
        <v>0</v>
      </c>
      <c r="I35" s="25">
        <f t="shared" si="87"/>
        <v>0</v>
      </c>
      <c r="J35" s="25">
        <f t="shared" si="87"/>
        <v>0</v>
      </c>
      <c r="K35" s="25">
        <f t="shared" si="87"/>
        <v>0</v>
      </c>
      <c r="L35" s="25">
        <f t="shared" si="87"/>
        <v>0</v>
      </c>
      <c r="M35" s="25">
        <f t="shared" si="87"/>
        <v>0</v>
      </c>
      <c r="N35" s="25">
        <f t="shared" si="87"/>
        <v>0</v>
      </c>
      <c r="O35" s="25">
        <f t="shared" si="87"/>
        <v>0</v>
      </c>
      <c r="P35" s="25">
        <f t="shared" si="87"/>
        <v>0</v>
      </c>
      <c r="Q35" s="25">
        <f t="shared" si="87"/>
        <v>0</v>
      </c>
      <c r="R35" s="25">
        <f t="shared" si="87"/>
        <v>0</v>
      </c>
      <c r="S35" s="25">
        <f t="shared" si="87"/>
        <v>0</v>
      </c>
      <c r="T35" s="25">
        <f t="shared" si="87"/>
        <v>0</v>
      </c>
      <c r="U35" s="25">
        <f t="shared" si="87"/>
        <v>0</v>
      </c>
      <c r="V35" s="25">
        <f t="shared" si="87"/>
        <v>0</v>
      </c>
      <c r="W35" s="21">
        <f t="shared" si="87"/>
        <v>0.86415049819948142</v>
      </c>
      <c r="X35" s="21">
        <f t="shared" si="87"/>
        <v>0.87625124727506143</v>
      </c>
      <c r="Y35" s="21">
        <f t="shared" si="87"/>
        <v>0.88959035189536562</v>
      </c>
      <c r="Z35" s="21">
        <f t="shared" si="87"/>
        <v>0.90135962590539875</v>
      </c>
      <c r="AA35" s="21">
        <f t="shared" ref="AA35:AL35" si="88">IF(ISERROR(AA31/AA$29),0,AA31/AA$29)</f>
        <v>0.9092785271216437</v>
      </c>
      <c r="AB35" s="21">
        <f t="shared" si="88"/>
        <v>0.90649057555747226</v>
      </c>
      <c r="AC35" s="21">
        <f t="shared" si="88"/>
        <v>0.90842055307198055</v>
      </c>
      <c r="AD35" s="21">
        <f t="shared" si="88"/>
        <v>0.90206153353077223</v>
      </c>
      <c r="AE35" s="21">
        <f t="shared" si="88"/>
        <v>0.8916897927036761</v>
      </c>
      <c r="AF35" s="21">
        <f t="shared" si="88"/>
        <v>0</v>
      </c>
      <c r="AG35" s="21">
        <f t="shared" si="88"/>
        <v>0</v>
      </c>
      <c r="AH35" s="21">
        <f t="shared" si="88"/>
        <v>0</v>
      </c>
      <c r="AI35" s="21">
        <f t="shared" si="88"/>
        <v>0</v>
      </c>
      <c r="AJ35" s="21">
        <f t="shared" si="88"/>
        <v>0</v>
      </c>
      <c r="AK35" s="21">
        <f t="shared" si="88"/>
        <v>0</v>
      </c>
      <c r="AL35" s="21">
        <f t="shared" si="88"/>
        <v>0</v>
      </c>
    </row>
    <row r="36" spans="2:38" x14ac:dyDescent="0.25">
      <c r="B36" s="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2:38" x14ac:dyDescent="0.25">
      <c r="B37" s="1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2:38" x14ac:dyDescent="0.25">
      <c r="B38" s="4" t="s">
        <v>83</v>
      </c>
      <c r="C38" s="26">
        <f>C39+C40</f>
        <v>0</v>
      </c>
      <c r="D38" s="26">
        <f t="shared" ref="D38:Z38" si="89">D39+D40</f>
        <v>0</v>
      </c>
      <c r="E38" s="26">
        <f t="shared" si="89"/>
        <v>0</v>
      </c>
      <c r="F38" s="26">
        <f t="shared" si="89"/>
        <v>0</v>
      </c>
      <c r="G38" s="26">
        <f t="shared" si="89"/>
        <v>0</v>
      </c>
      <c r="H38" s="26">
        <f t="shared" si="89"/>
        <v>0</v>
      </c>
      <c r="I38" s="26">
        <f t="shared" si="89"/>
        <v>0</v>
      </c>
      <c r="J38" s="26">
        <f t="shared" si="89"/>
        <v>0</v>
      </c>
      <c r="K38" s="26">
        <f t="shared" si="89"/>
        <v>0</v>
      </c>
      <c r="L38" s="26">
        <f t="shared" si="89"/>
        <v>0</v>
      </c>
      <c r="M38" s="26">
        <f t="shared" si="89"/>
        <v>0</v>
      </c>
      <c r="N38" s="26">
        <f t="shared" si="89"/>
        <v>0</v>
      </c>
      <c r="O38" s="26">
        <f t="shared" si="89"/>
        <v>0</v>
      </c>
      <c r="P38" s="26">
        <f t="shared" si="89"/>
        <v>0</v>
      </c>
      <c r="Q38" s="26">
        <f t="shared" si="89"/>
        <v>0</v>
      </c>
      <c r="R38" s="26">
        <f t="shared" si="89"/>
        <v>0</v>
      </c>
      <c r="S38" s="26">
        <f t="shared" si="89"/>
        <v>0</v>
      </c>
      <c r="T38" s="26">
        <f t="shared" si="89"/>
        <v>0</v>
      </c>
      <c r="U38" s="26">
        <f t="shared" si="89"/>
        <v>0</v>
      </c>
      <c r="V38" s="26">
        <f t="shared" si="89"/>
        <v>0</v>
      </c>
      <c r="W38" s="14">
        <f t="shared" si="89"/>
        <v>891.1049999999999</v>
      </c>
      <c r="X38" s="14">
        <f t="shared" si="89"/>
        <v>1190.7600000000002</v>
      </c>
      <c r="Y38" s="14">
        <f t="shared" si="89"/>
        <v>1473.068</v>
      </c>
      <c r="Z38" s="14">
        <f t="shared" si="89"/>
        <v>2150.4760000000001</v>
      </c>
      <c r="AA38" s="14">
        <f t="shared" ref="AA38:AL38" si="90">AA39+AA40</f>
        <v>2464.058</v>
      </c>
      <c r="AB38" s="14">
        <f t="shared" si="90"/>
        <v>2779.8989999999999</v>
      </c>
      <c r="AC38" s="14">
        <f t="shared" si="90"/>
        <v>3585.6790000000001</v>
      </c>
      <c r="AD38" s="14">
        <f t="shared" si="90"/>
        <v>4010.9139999999998</v>
      </c>
      <c r="AE38" s="14">
        <f t="shared" si="90"/>
        <v>4572.2929999999997</v>
      </c>
      <c r="AF38" s="14">
        <f t="shared" si="90"/>
        <v>0</v>
      </c>
      <c r="AG38" s="14">
        <f t="shared" si="90"/>
        <v>0</v>
      </c>
      <c r="AH38" s="14">
        <f t="shared" si="90"/>
        <v>0</v>
      </c>
      <c r="AI38" s="14">
        <f t="shared" si="90"/>
        <v>0</v>
      </c>
      <c r="AJ38" s="14">
        <f t="shared" si="90"/>
        <v>0</v>
      </c>
      <c r="AK38" s="14">
        <f t="shared" si="90"/>
        <v>0</v>
      </c>
      <c r="AL38" s="14">
        <f t="shared" si="90"/>
        <v>0</v>
      </c>
    </row>
    <row r="39" spans="2:38" x14ac:dyDescent="0.25">
      <c r="B39" s="1" t="str">
        <f>B34</f>
        <v>AIRTTEL</v>
      </c>
      <c r="C39" s="25">
        <f>AIRTEL!C15</f>
        <v>0</v>
      </c>
      <c r="D39" s="25">
        <f>AIRTEL!D15</f>
        <v>0</v>
      </c>
      <c r="E39" s="25">
        <f>AIRTEL!E15</f>
        <v>0</v>
      </c>
      <c r="F39" s="25">
        <f>AIRTEL!F15</f>
        <v>0</v>
      </c>
      <c r="G39" s="25">
        <f>AIRTEL!G15</f>
        <v>0</v>
      </c>
      <c r="H39" s="25">
        <f>AIRTEL!H15</f>
        <v>0</v>
      </c>
      <c r="I39" s="25">
        <f>AIRTEL!I15</f>
        <v>0</v>
      </c>
      <c r="J39" s="25">
        <f>AIRTEL!J15</f>
        <v>0</v>
      </c>
      <c r="K39" s="25">
        <f>AIRTEL!K15</f>
        <v>0</v>
      </c>
      <c r="L39" s="25">
        <f>AIRTEL!L15</f>
        <v>0</v>
      </c>
      <c r="M39" s="25">
        <f>AIRTEL!M15</f>
        <v>0</v>
      </c>
      <c r="N39" s="25">
        <f>AIRTEL!N15</f>
        <v>0</v>
      </c>
      <c r="O39" s="25">
        <f>AIRTEL!O15</f>
        <v>0</v>
      </c>
      <c r="P39" s="25">
        <f>AIRTEL!P15</f>
        <v>0</v>
      </c>
      <c r="Q39" s="25">
        <f>AIRTEL!Q15</f>
        <v>0</v>
      </c>
      <c r="R39" s="25">
        <f>AIRTEL!R15</f>
        <v>0</v>
      </c>
      <c r="S39" s="25">
        <f>AIRTEL!S15</f>
        <v>0</v>
      </c>
      <c r="T39" s="25">
        <f>AIRTEL!T15</f>
        <v>0</v>
      </c>
      <c r="U39" s="25">
        <f>AIRTEL!U15</f>
        <v>0</v>
      </c>
      <c r="V39" s="25">
        <f>AIRTEL!V15</f>
        <v>0</v>
      </c>
      <c r="W39" s="12">
        <f>AIRTEL!W15</f>
        <v>78.453999999999994</v>
      </c>
      <c r="X39" s="12">
        <f>AIRTEL!X15</f>
        <v>90.13</v>
      </c>
      <c r="Y39" s="12">
        <f>AIRTEL!Y15</f>
        <v>93.731999999999999</v>
      </c>
      <c r="Z39" s="12">
        <f>AIRTEL!Z15</f>
        <v>122.03700000000001</v>
      </c>
      <c r="AA39" s="12">
        <f>AIRTEL!AA15</f>
        <v>126.005</v>
      </c>
      <c r="AB39" s="12">
        <f>AIRTEL!AB15</f>
        <v>139.005</v>
      </c>
      <c r="AC39" s="12">
        <f>AIRTEL!AC15</f>
        <v>188.61600000000001</v>
      </c>
      <c r="AD39" s="12">
        <f>AIRTEL!AD15</f>
        <v>233.22300000000001</v>
      </c>
      <c r="AE39" s="12">
        <f>AIRTEL!AE15</f>
        <v>302.72699999999998</v>
      </c>
      <c r="AF39" s="12">
        <f>AIRTEL!AF15</f>
        <v>0</v>
      </c>
      <c r="AG39" s="12">
        <f>AIRTEL!AG15</f>
        <v>0</v>
      </c>
      <c r="AH39" s="12">
        <f>AIRTEL!AH15</f>
        <v>0</v>
      </c>
      <c r="AI39" s="12">
        <f>AIRTEL!AI15</f>
        <v>0</v>
      </c>
      <c r="AJ39" s="12">
        <f>AIRTEL!AJ15</f>
        <v>0</v>
      </c>
      <c r="AK39" s="12">
        <f>AIRTEL!AK15</f>
        <v>0</v>
      </c>
      <c r="AL39" s="12">
        <f>AIRTEL!AL15</f>
        <v>0</v>
      </c>
    </row>
    <row r="40" spans="2:38" x14ac:dyDescent="0.25">
      <c r="B40" s="1" t="str">
        <f>B35</f>
        <v>MTN</v>
      </c>
      <c r="C40" s="25">
        <f>MTN!C15</f>
        <v>0</v>
      </c>
      <c r="D40" s="25">
        <f>MTN!D15</f>
        <v>0</v>
      </c>
      <c r="E40" s="25">
        <f>MTN!E15</f>
        <v>0</v>
      </c>
      <c r="F40" s="25">
        <f>MTN!F15</f>
        <v>0</v>
      </c>
      <c r="G40" s="25">
        <f>MTN!G15</f>
        <v>0</v>
      </c>
      <c r="H40" s="25">
        <f>MTN!H15</f>
        <v>0</v>
      </c>
      <c r="I40" s="25">
        <f>MTN!I15</f>
        <v>0</v>
      </c>
      <c r="J40" s="25">
        <f>MTN!J15</f>
        <v>0</v>
      </c>
      <c r="K40" s="25">
        <f>MTN!K15</f>
        <v>0</v>
      </c>
      <c r="L40" s="25">
        <f>MTN!L15</f>
        <v>0</v>
      </c>
      <c r="M40" s="25">
        <f>MTN!M15</f>
        <v>0</v>
      </c>
      <c r="N40" s="25">
        <f>MTN!N15</f>
        <v>0</v>
      </c>
      <c r="O40" s="25">
        <f>MTN!O15</f>
        <v>0</v>
      </c>
      <c r="P40" s="25">
        <f>MTN!P15</f>
        <v>0</v>
      </c>
      <c r="Q40" s="25">
        <f>MTN!Q15</f>
        <v>0</v>
      </c>
      <c r="R40" s="25">
        <f>MTN!R15</f>
        <v>0</v>
      </c>
      <c r="S40" s="25">
        <f>MTN!S15</f>
        <v>0</v>
      </c>
      <c r="T40" s="25">
        <f>MTN!T15</f>
        <v>0</v>
      </c>
      <c r="U40" s="25">
        <f>MTN!U15</f>
        <v>0</v>
      </c>
      <c r="V40" s="25">
        <f>MTN!V15</f>
        <v>0</v>
      </c>
      <c r="W40" s="25">
        <f>MTN!W15</f>
        <v>812.65099999999995</v>
      </c>
      <c r="X40" s="25">
        <f>MTN!X15</f>
        <v>1100.6300000000001</v>
      </c>
      <c r="Y40" s="25">
        <f>MTN!Y15</f>
        <v>1379.336</v>
      </c>
      <c r="Z40" s="25">
        <f>MTN!Z15</f>
        <v>2028.4390000000001</v>
      </c>
      <c r="AA40" s="25">
        <f>MTN!AA15</f>
        <v>2338.0529999999999</v>
      </c>
      <c r="AB40" s="25">
        <f>MTN!AB15</f>
        <v>2640.8939999999998</v>
      </c>
      <c r="AC40" s="25">
        <f>MTN!AC15</f>
        <v>3397.0630000000001</v>
      </c>
      <c r="AD40" s="25">
        <f>MTN!AD15</f>
        <v>3777.6909999999998</v>
      </c>
      <c r="AE40" s="25">
        <f>MTN!AE15</f>
        <v>4269.5659999999998</v>
      </c>
      <c r="AF40" s="25">
        <f>MTN!AF15</f>
        <v>0</v>
      </c>
      <c r="AG40" s="25">
        <f>MTN!AG15</f>
        <v>0</v>
      </c>
      <c r="AH40" s="25">
        <f>MTN!AH15</f>
        <v>0</v>
      </c>
      <c r="AI40" s="25">
        <f>MTN!AI15</f>
        <v>0</v>
      </c>
      <c r="AJ40" s="25">
        <f>MTN!AJ15</f>
        <v>0</v>
      </c>
      <c r="AK40" s="25">
        <f>MTN!AK15</f>
        <v>0</v>
      </c>
      <c r="AL40" s="25">
        <f>MTN!AL15</f>
        <v>0</v>
      </c>
    </row>
    <row r="41" spans="2:38" x14ac:dyDescent="0.25">
      <c r="B41" s="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2:38" x14ac:dyDescent="0.25">
      <c r="B42" s="3" t="s">
        <v>71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2:38" x14ac:dyDescent="0.25">
      <c r="B43" s="1" t="str">
        <f>B39</f>
        <v>AIRTTEL</v>
      </c>
      <c r="C43" s="25">
        <f>IF(ISERROR(C39/C$38),0,C39/C$38)</f>
        <v>0</v>
      </c>
      <c r="D43" s="25">
        <f t="shared" ref="D43:Z43" si="91">IF(ISERROR(D39/D$38),0,D39/D$38)</f>
        <v>0</v>
      </c>
      <c r="E43" s="25">
        <f t="shared" si="91"/>
        <v>0</v>
      </c>
      <c r="F43" s="25">
        <f t="shared" si="91"/>
        <v>0</v>
      </c>
      <c r="G43" s="25">
        <f t="shared" si="91"/>
        <v>0</v>
      </c>
      <c r="H43" s="25">
        <f t="shared" si="91"/>
        <v>0</v>
      </c>
      <c r="I43" s="25">
        <f t="shared" si="91"/>
        <v>0</v>
      </c>
      <c r="J43" s="25">
        <f t="shared" si="91"/>
        <v>0</v>
      </c>
      <c r="K43" s="25">
        <f t="shared" si="91"/>
        <v>0</v>
      </c>
      <c r="L43" s="25">
        <f t="shared" si="91"/>
        <v>0</v>
      </c>
      <c r="M43" s="25">
        <f t="shared" si="91"/>
        <v>0</v>
      </c>
      <c r="N43" s="25">
        <f t="shared" si="91"/>
        <v>0</v>
      </c>
      <c r="O43" s="25">
        <f t="shared" si="91"/>
        <v>0</v>
      </c>
      <c r="P43" s="25">
        <f t="shared" si="91"/>
        <v>0</v>
      </c>
      <c r="Q43" s="25">
        <f t="shared" si="91"/>
        <v>0</v>
      </c>
      <c r="R43" s="25">
        <f t="shared" si="91"/>
        <v>0</v>
      </c>
      <c r="S43" s="25">
        <f t="shared" si="91"/>
        <v>0</v>
      </c>
      <c r="T43" s="25">
        <f t="shared" si="91"/>
        <v>0</v>
      </c>
      <c r="U43" s="25">
        <f t="shared" si="91"/>
        <v>0</v>
      </c>
      <c r="V43" s="25">
        <f t="shared" si="91"/>
        <v>0</v>
      </c>
      <c r="W43" s="21">
        <f t="shared" si="91"/>
        <v>8.8041252153225488E-2</v>
      </c>
      <c r="X43" s="21">
        <f t="shared" si="91"/>
        <v>7.5691155228593487E-2</v>
      </c>
      <c r="Y43" s="21">
        <f t="shared" si="91"/>
        <v>6.3630463766777903E-2</v>
      </c>
      <c r="Z43" s="21">
        <f t="shared" si="91"/>
        <v>5.6748831421508543E-2</v>
      </c>
      <c r="AA43" s="21">
        <f t="shared" ref="AA43:AL43" si="92">IF(ISERROR(AA39/AA$38),0,AA39/AA$38)</f>
        <v>5.1137189140840027E-2</v>
      </c>
      <c r="AB43" s="21">
        <f t="shared" si="92"/>
        <v>5.0003615239258691E-2</v>
      </c>
      <c r="AC43" s="21">
        <f t="shared" si="92"/>
        <v>5.2602589356158205E-2</v>
      </c>
      <c r="AD43" s="21">
        <f t="shared" si="92"/>
        <v>5.8147095649520288E-2</v>
      </c>
      <c r="AE43" s="21">
        <f t="shared" si="92"/>
        <v>6.6209011539724166E-2</v>
      </c>
      <c r="AF43" s="21">
        <f t="shared" si="92"/>
        <v>0</v>
      </c>
      <c r="AG43" s="21">
        <f t="shared" si="92"/>
        <v>0</v>
      </c>
      <c r="AH43" s="21">
        <f t="shared" si="92"/>
        <v>0</v>
      </c>
      <c r="AI43" s="21">
        <f t="shared" si="92"/>
        <v>0</v>
      </c>
      <c r="AJ43" s="21">
        <f t="shared" si="92"/>
        <v>0</v>
      </c>
      <c r="AK43" s="21">
        <f t="shared" si="92"/>
        <v>0</v>
      </c>
      <c r="AL43" s="21">
        <f t="shared" si="92"/>
        <v>0</v>
      </c>
    </row>
    <row r="44" spans="2:38" x14ac:dyDescent="0.25">
      <c r="B44" s="1" t="str">
        <f>B40</f>
        <v>MTN</v>
      </c>
      <c r="C44" s="25">
        <f>IF(ISERROR(C40/C$38),0,C40/C$38)</f>
        <v>0</v>
      </c>
      <c r="D44" s="25">
        <f t="shared" ref="D44:Z44" si="93">IF(ISERROR(D40/D$38),0,D40/D$38)</f>
        <v>0</v>
      </c>
      <c r="E44" s="25">
        <f t="shared" si="93"/>
        <v>0</v>
      </c>
      <c r="F44" s="25">
        <f t="shared" si="93"/>
        <v>0</v>
      </c>
      <c r="G44" s="25">
        <f t="shared" si="93"/>
        <v>0</v>
      </c>
      <c r="H44" s="25">
        <f t="shared" si="93"/>
        <v>0</v>
      </c>
      <c r="I44" s="25">
        <f t="shared" si="93"/>
        <v>0</v>
      </c>
      <c r="J44" s="25">
        <f t="shared" si="93"/>
        <v>0</v>
      </c>
      <c r="K44" s="25">
        <f t="shared" si="93"/>
        <v>0</v>
      </c>
      <c r="L44" s="25">
        <f t="shared" si="93"/>
        <v>0</v>
      </c>
      <c r="M44" s="25">
        <f t="shared" si="93"/>
        <v>0</v>
      </c>
      <c r="N44" s="25">
        <f t="shared" si="93"/>
        <v>0</v>
      </c>
      <c r="O44" s="25">
        <f t="shared" si="93"/>
        <v>0</v>
      </c>
      <c r="P44" s="25">
        <f t="shared" si="93"/>
        <v>0</v>
      </c>
      <c r="Q44" s="25">
        <f t="shared" si="93"/>
        <v>0</v>
      </c>
      <c r="R44" s="25">
        <f t="shared" si="93"/>
        <v>0</v>
      </c>
      <c r="S44" s="25">
        <f t="shared" si="93"/>
        <v>0</v>
      </c>
      <c r="T44" s="25">
        <f t="shared" si="93"/>
        <v>0</v>
      </c>
      <c r="U44" s="25">
        <f t="shared" si="93"/>
        <v>0</v>
      </c>
      <c r="V44" s="25">
        <f t="shared" si="93"/>
        <v>0</v>
      </c>
      <c r="W44" s="21">
        <f t="shared" si="93"/>
        <v>0.91195874784677455</v>
      </c>
      <c r="X44" s="21">
        <f t="shared" si="93"/>
        <v>0.9243088447714064</v>
      </c>
      <c r="Y44" s="21">
        <f t="shared" si="93"/>
        <v>0.93636953623322217</v>
      </c>
      <c r="Z44" s="21">
        <f t="shared" si="93"/>
        <v>0.94325116857849145</v>
      </c>
      <c r="AA44" s="21">
        <f t="shared" ref="AA44:AL44" si="94">IF(ISERROR(AA40/AA$38),0,AA40/AA$38)</f>
        <v>0.94886281085915991</v>
      </c>
      <c r="AB44" s="21">
        <f t="shared" si="94"/>
        <v>0.94999638476074122</v>
      </c>
      <c r="AC44" s="21">
        <f t="shared" si="94"/>
        <v>0.94739741064384175</v>
      </c>
      <c r="AD44" s="21">
        <f t="shared" si="94"/>
        <v>0.94185290435047975</v>
      </c>
      <c r="AE44" s="21">
        <f t="shared" si="94"/>
        <v>0.93379098846027586</v>
      </c>
      <c r="AF44" s="21">
        <f t="shared" si="94"/>
        <v>0</v>
      </c>
      <c r="AG44" s="21">
        <f t="shared" si="94"/>
        <v>0</v>
      </c>
      <c r="AH44" s="21">
        <f t="shared" si="94"/>
        <v>0</v>
      </c>
      <c r="AI44" s="21">
        <f t="shared" si="94"/>
        <v>0</v>
      </c>
      <c r="AJ44" s="21">
        <f t="shared" si="94"/>
        <v>0</v>
      </c>
      <c r="AK44" s="21">
        <f t="shared" si="94"/>
        <v>0</v>
      </c>
      <c r="AL44" s="21">
        <f t="shared" si="94"/>
        <v>0</v>
      </c>
    </row>
    <row r="45" spans="2:38" x14ac:dyDescent="0.25">
      <c r="B45" s="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2:38" x14ac:dyDescent="0.25">
      <c r="B46" s="70" t="s">
        <v>82</v>
      </c>
      <c r="C46" s="26">
        <f>C47+C48</f>
        <v>0</v>
      </c>
      <c r="D46" s="26">
        <f t="shared" ref="D46:Z46" si="95">D47+D48</f>
        <v>0</v>
      </c>
      <c r="E46" s="26">
        <f t="shared" si="95"/>
        <v>0</v>
      </c>
      <c r="F46" s="26">
        <f t="shared" si="95"/>
        <v>0</v>
      </c>
      <c r="G46" s="26">
        <f t="shared" si="95"/>
        <v>0</v>
      </c>
      <c r="H46" s="26">
        <f t="shared" si="95"/>
        <v>0</v>
      </c>
      <c r="I46" s="26">
        <f t="shared" si="95"/>
        <v>0</v>
      </c>
      <c r="J46" s="26">
        <f t="shared" si="95"/>
        <v>0</v>
      </c>
      <c r="K46" s="26">
        <f t="shared" si="95"/>
        <v>0</v>
      </c>
      <c r="L46" s="26">
        <f t="shared" si="95"/>
        <v>0</v>
      </c>
      <c r="M46" s="26">
        <f t="shared" si="95"/>
        <v>0</v>
      </c>
      <c r="N46" s="26">
        <f t="shared" si="95"/>
        <v>0</v>
      </c>
      <c r="O46" s="26">
        <f t="shared" si="95"/>
        <v>0</v>
      </c>
      <c r="P46" s="26">
        <f t="shared" si="95"/>
        <v>0</v>
      </c>
      <c r="Q46" s="26">
        <f t="shared" si="95"/>
        <v>0</v>
      </c>
      <c r="R46" s="26">
        <f t="shared" si="95"/>
        <v>0</v>
      </c>
      <c r="S46" s="26">
        <f t="shared" si="95"/>
        <v>0</v>
      </c>
      <c r="T46" s="26">
        <f t="shared" si="95"/>
        <v>0</v>
      </c>
      <c r="U46" s="26">
        <f t="shared" si="95"/>
        <v>0</v>
      </c>
      <c r="V46" s="26">
        <f t="shared" si="95"/>
        <v>0</v>
      </c>
      <c r="W46" s="14">
        <f t="shared" si="95"/>
        <v>363.46100000000001</v>
      </c>
      <c r="X46" s="14">
        <f t="shared" si="95"/>
        <v>457.78299999999996</v>
      </c>
      <c r="Y46" s="14">
        <f t="shared" si="95"/>
        <v>543.17200000000003</v>
      </c>
      <c r="Z46" s="14">
        <f t="shared" si="95"/>
        <v>867.34300000000007</v>
      </c>
      <c r="AA46" s="14">
        <f t="shared" ref="AA46:AL46" si="96">AA47+AA48</f>
        <v>935.74699999999996</v>
      </c>
      <c r="AB46" s="14">
        <f t="shared" si="96"/>
        <v>1106.1969999999999</v>
      </c>
      <c r="AC46" s="14">
        <f t="shared" si="96"/>
        <v>1421.1179999999999</v>
      </c>
      <c r="AD46" s="14">
        <f t="shared" si="96"/>
        <v>1558.595</v>
      </c>
      <c r="AE46" s="14">
        <f t="shared" si="96"/>
        <v>1788.9569999999999</v>
      </c>
      <c r="AF46" s="14">
        <f t="shared" si="96"/>
        <v>0</v>
      </c>
      <c r="AG46" s="14">
        <f t="shared" si="96"/>
        <v>0</v>
      </c>
      <c r="AH46" s="14">
        <f t="shared" si="96"/>
        <v>0</v>
      </c>
      <c r="AI46" s="14">
        <f t="shared" si="96"/>
        <v>0</v>
      </c>
      <c r="AJ46" s="14">
        <f t="shared" si="96"/>
        <v>0</v>
      </c>
      <c r="AK46" s="14">
        <f t="shared" si="96"/>
        <v>0</v>
      </c>
      <c r="AL46" s="14">
        <f t="shared" si="96"/>
        <v>0</v>
      </c>
    </row>
    <row r="47" spans="2:38" x14ac:dyDescent="0.25">
      <c r="B47" s="1" t="str">
        <f>B39</f>
        <v>AIRTTEL</v>
      </c>
      <c r="C47" s="25">
        <f>AIRTEL!C16</f>
        <v>0</v>
      </c>
      <c r="D47" s="25">
        <f>AIRTEL!D16</f>
        <v>0</v>
      </c>
      <c r="E47" s="25">
        <f>AIRTEL!E16</f>
        <v>0</v>
      </c>
      <c r="F47" s="25">
        <f>AIRTEL!F16</f>
        <v>0</v>
      </c>
      <c r="G47" s="25">
        <f>AIRTEL!G16</f>
        <v>0</v>
      </c>
      <c r="H47" s="25">
        <f>AIRTEL!H16</f>
        <v>0</v>
      </c>
      <c r="I47" s="25">
        <f>AIRTEL!I16</f>
        <v>0</v>
      </c>
      <c r="J47" s="25">
        <f>AIRTEL!J16</f>
        <v>0</v>
      </c>
      <c r="K47" s="25">
        <f>AIRTEL!K16</f>
        <v>0</v>
      </c>
      <c r="L47" s="25">
        <f>AIRTEL!L16</f>
        <v>0</v>
      </c>
      <c r="M47" s="25">
        <f>AIRTEL!M16</f>
        <v>0</v>
      </c>
      <c r="N47" s="25">
        <f>AIRTEL!N16</f>
        <v>0</v>
      </c>
      <c r="O47" s="25">
        <f>AIRTEL!O16</f>
        <v>0</v>
      </c>
      <c r="P47" s="25">
        <f>AIRTEL!P16</f>
        <v>0</v>
      </c>
      <c r="Q47" s="25">
        <f>AIRTEL!Q16</f>
        <v>0</v>
      </c>
      <c r="R47" s="25">
        <f>AIRTEL!R16</f>
        <v>0</v>
      </c>
      <c r="S47" s="25">
        <f>AIRTEL!S16</f>
        <v>0</v>
      </c>
      <c r="T47" s="25">
        <f>AIRTEL!T16</f>
        <v>0</v>
      </c>
      <c r="U47" s="25">
        <f>AIRTEL!U16</f>
        <v>0</v>
      </c>
      <c r="V47" s="25">
        <f>AIRTEL!V16</f>
        <v>0</v>
      </c>
      <c r="W47" s="12">
        <f>AIRTEL!W16</f>
        <v>58.584000000000003</v>
      </c>
      <c r="X47" s="12">
        <f>AIRTEL!X16</f>
        <v>47.728000000000002</v>
      </c>
      <c r="Y47" s="12">
        <f>AIRTEL!Y16</f>
        <v>46.476999999999997</v>
      </c>
      <c r="Z47" s="12">
        <f>AIRTEL!Z16</f>
        <v>56.421999999999997</v>
      </c>
      <c r="AA47" s="12">
        <f>AIRTEL!AA16</f>
        <v>46.319000000000003</v>
      </c>
      <c r="AB47" s="12">
        <f>AIRTEL!AB16</f>
        <v>47.173999999999999</v>
      </c>
      <c r="AC47" s="12">
        <f>AIRTEL!AC16</f>
        <v>65.105000000000004</v>
      </c>
      <c r="AD47" s="12">
        <f>AIRTEL!AD16</f>
        <v>72.992000000000004</v>
      </c>
      <c r="AE47" s="12">
        <f>AIRTEL!AE16</f>
        <v>94.63</v>
      </c>
      <c r="AF47" s="12">
        <f>AIRTEL!AF16</f>
        <v>0</v>
      </c>
      <c r="AG47" s="12">
        <f>AIRTEL!AG16</f>
        <v>0</v>
      </c>
      <c r="AH47" s="12">
        <f>AIRTEL!AH16</f>
        <v>0</v>
      </c>
      <c r="AI47" s="12">
        <f>AIRTEL!AI16</f>
        <v>0</v>
      </c>
      <c r="AJ47" s="12">
        <f>AIRTEL!AJ16</f>
        <v>0</v>
      </c>
      <c r="AK47" s="12">
        <f>AIRTEL!AK16</f>
        <v>0</v>
      </c>
      <c r="AL47" s="12">
        <f>AIRTEL!AL16</f>
        <v>0</v>
      </c>
    </row>
    <row r="48" spans="2:38" x14ac:dyDescent="0.25">
      <c r="B48" s="1" t="str">
        <f>B40</f>
        <v>MTN</v>
      </c>
      <c r="C48" s="25">
        <f>MTN!C16</f>
        <v>0</v>
      </c>
      <c r="D48" s="25">
        <f>MTN!D16</f>
        <v>0</v>
      </c>
      <c r="E48" s="25">
        <f>MTN!E16</f>
        <v>0</v>
      </c>
      <c r="F48" s="25">
        <f>MTN!F16</f>
        <v>0</v>
      </c>
      <c r="G48" s="25">
        <f>MTN!G16</f>
        <v>0</v>
      </c>
      <c r="H48" s="25">
        <f>MTN!H16</f>
        <v>0</v>
      </c>
      <c r="I48" s="25">
        <f>MTN!I16</f>
        <v>0</v>
      </c>
      <c r="J48" s="25">
        <f>MTN!J16</f>
        <v>0</v>
      </c>
      <c r="K48" s="25">
        <f>MTN!K16</f>
        <v>0</v>
      </c>
      <c r="L48" s="25">
        <f>MTN!L16</f>
        <v>0</v>
      </c>
      <c r="M48" s="25">
        <f>MTN!M16</f>
        <v>0</v>
      </c>
      <c r="N48" s="25">
        <f>MTN!N16</f>
        <v>0</v>
      </c>
      <c r="O48" s="25">
        <f>MTN!O16</f>
        <v>0</v>
      </c>
      <c r="P48" s="25">
        <f>MTN!P16</f>
        <v>0</v>
      </c>
      <c r="Q48" s="25">
        <f>MTN!Q16</f>
        <v>0</v>
      </c>
      <c r="R48" s="25">
        <f>MTN!R16</f>
        <v>0</v>
      </c>
      <c r="S48" s="25">
        <f>MTN!S16</f>
        <v>0</v>
      </c>
      <c r="T48" s="25">
        <f>MTN!T16</f>
        <v>0</v>
      </c>
      <c r="U48" s="25">
        <f>MTN!U16</f>
        <v>0</v>
      </c>
      <c r="V48" s="25">
        <f>MTN!V16</f>
        <v>0</v>
      </c>
      <c r="W48" s="12">
        <f>MTN!W16</f>
        <v>304.87700000000001</v>
      </c>
      <c r="X48" s="12">
        <f>MTN!X16</f>
        <v>410.05499999999995</v>
      </c>
      <c r="Y48" s="12">
        <f>MTN!Y16</f>
        <v>496.69499999999999</v>
      </c>
      <c r="Z48" s="12">
        <f>MTN!Z16</f>
        <v>810.92100000000005</v>
      </c>
      <c r="AA48" s="12">
        <f>MTN!AA16</f>
        <v>889.428</v>
      </c>
      <c r="AB48" s="12">
        <f>MTN!AB16</f>
        <v>1059.0229999999999</v>
      </c>
      <c r="AC48" s="12">
        <f>MTN!AC16</f>
        <v>1356.0129999999999</v>
      </c>
      <c r="AD48" s="12">
        <f>MTN!AD16</f>
        <v>1485.6030000000001</v>
      </c>
      <c r="AE48" s="12">
        <f>MTN!AE16</f>
        <v>1694.327</v>
      </c>
      <c r="AF48" s="12">
        <f>MTN!AF16</f>
        <v>0</v>
      </c>
      <c r="AG48" s="12">
        <f>MTN!AG16</f>
        <v>0</v>
      </c>
      <c r="AH48" s="12">
        <f>MTN!AH16</f>
        <v>0</v>
      </c>
      <c r="AI48" s="12">
        <f>MTN!AI16</f>
        <v>0</v>
      </c>
      <c r="AJ48" s="12">
        <f>MTN!AJ16</f>
        <v>0</v>
      </c>
      <c r="AK48" s="12">
        <f>MTN!AK16</f>
        <v>0</v>
      </c>
      <c r="AL48" s="12">
        <f>MTN!AL16</f>
        <v>0</v>
      </c>
    </row>
    <row r="49" spans="2:38" x14ac:dyDescent="0.25">
      <c r="B49" s="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2:38" x14ac:dyDescent="0.25">
      <c r="B50" s="3" t="s">
        <v>72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2:38" x14ac:dyDescent="0.25">
      <c r="B51" s="1" t="str">
        <f>B47</f>
        <v>AIRTTEL</v>
      </c>
      <c r="C51" s="25">
        <f>IF(ISERROR(C47/C$46),0,C47/C$46)</f>
        <v>0</v>
      </c>
      <c r="D51" s="25">
        <f t="shared" ref="D51:Z51" si="97">IF(ISERROR(D47/D$46),0,D47/D$46)</f>
        <v>0</v>
      </c>
      <c r="E51" s="25">
        <f t="shared" si="97"/>
        <v>0</v>
      </c>
      <c r="F51" s="25">
        <f t="shared" si="97"/>
        <v>0</v>
      </c>
      <c r="G51" s="25">
        <f t="shared" si="97"/>
        <v>0</v>
      </c>
      <c r="H51" s="25">
        <f t="shared" si="97"/>
        <v>0</v>
      </c>
      <c r="I51" s="25">
        <f t="shared" si="97"/>
        <v>0</v>
      </c>
      <c r="J51" s="25">
        <f t="shared" si="97"/>
        <v>0</v>
      </c>
      <c r="K51" s="25">
        <f t="shared" si="97"/>
        <v>0</v>
      </c>
      <c r="L51" s="25">
        <f t="shared" si="97"/>
        <v>0</v>
      </c>
      <c r="M51" s="25">
        <f t="shared" si="97"/>
        <v>0</v>
      </c>
      <c r="N51" s="25">
        <f t="shared" si="97"/>
        <v>0</v>
      </c>
      <c r="O51" s="25">
        <f t="shared" si="97"/>
        <v>0</v>
      </c>
      <c r="P51" s="25">
        <f t="shared" si="97"/>
        <v>0</v>
      </c>
      <c r="Q51" s="25">
        <f t="shared" si="97"/>
        <v>0</v>
      </c>
      <c r="R51" s="25">
        <f t="shared" si="97"/>
        <v>0</v>
      </c>
      <c r="S51" s="25">
        <f t="shared" si="97"/>
        <v>0</v>
      </c>
      <c r="T51" s="25">
        <f t="shared" si="97"/>
        <v>0</v>
      </c>
      <c r="U51" s="25">
        <f t="shared" si="97"/>
        <v>0</v>
      </c>
      <c r="V51" s="25">
        <f t="shared" si="97"/>
        <v>0</v>
      </c>
      <c r="W51" s="21">
        <f t="shared" si="97"/>
        <v>0.16118373085420445</v>
      </c>
      <c r="X51" s="21">
        <f t="shared" si="97"/>
        <v>0.10425900481232375</v>
      </c>
      <c r="Y51" s="21">
        <f t="shared" si="97"/>
        <v>8.5565898094894427E-2</v>
      </c>
      <c r="Z51" s="21">
        <f t="shared" si="97"/>
        <v>6.5051542469357557E-2</v>
      </c>
      <c r="AA51" s="21">
        <f t="shared" ref="AA51:AL51" si="98">IF(ISERROR(AA47/AA$46),0,AA47/AA$46)</f>
        <v>4.949949078116201E-2</v>
      </c>
      <c r="AB51" s="21">
        <f t="shared" si="98"/>
        <v>4.2645206956807881E-2</v>
      </c>
      <c r="AC51" s="21">
        <f t="shared" si="98"/>
        <v>4.5812522253605971E-2</v>
      </c>
      <c r="AD51" s="21">
        <f t="shared" si="98"/>
        <v>4.6831922340312915E-2</v>
      </c>
      <c r="AE51" s="21">
        <f t="shared" si="98"/>
        <v>5.2896743745098403E-2</v>
      </c>
      <c r="AF51" s="21">
        <f t="shared" si="98"/>
        <v>0</v>
      </c>
      <c r="AG51" s="21">
        <f t="shared" si="98"/>
        <v>0</v>
      </c>
      <c r="AH51" s="21">
        <f t="shared" si="98"/>
        <v>0</v>
      </c>
      <c r="AI51" s="21">
        <f t="shared" si="98"/>
        <v>0</v>
      </c>
      <c r="AJ51" s="21">
        <f t="shared" si="98"/>
        <v>0</v>
      </c>
      <c r="AK51" s="21">
        <f t="shared" si="98"/>
        <v>0</v>
      </c>
      <c r="AL51" s="21">
        <f t="shared" si="98"/>
        <v>0</v>
      </c>
    </row>
    <row r="52" spans="2:38" x14ac:dyDescent="0.25">
      <c r="B52" s="1" t="str">
        <f>B48</f>
        <v>MTN</v>
      </c>
      <c r="C52" s="25">
        <f>IF(ISERROR(C48/C$46),0,C48/C$46)</f>
        <v>0</v>
      </c>
      <c r="D52" s="25">
        <f t="shared" ref="D52:Z52" si="99">IF(ISERROR(D48/D$46),0,D48/D$46)</f>
        <v>0</v>
      </c>
      <c r="E52" s="25">
        <f t="shared" si="99"/>
        <v>0</v>
      </c>
      <c r="F52" s="25">
        <f t="shared" si="99"/>
        <v>0</v>
      </c>
      <c r="G52" s="25">
        <f t="shared" si="99"/>
        <v>0</v>
      </c>
      <c r="H52" s="25">
        <f t="shared" si="99"/>
        <v>0</v>
      </c>
      <c r="I52" s="25">
        <f t="shared" si="99"/>
        <v>0</v>
      </c>
      <c r="J52" s="25">
        <f t="shared" si="99"/>
        <v>0</v>
      </c>
      <c r="K52" s="25">
        <f t="shared" si="99"/>
        <v>0</v>
      </c>
      <c r="L52" s="25">
        <f t="shared" si="99"/>
        <v>0</v>
      </c>
      <c r="M52" s="25">
        <f t="shared" si="99"/>
        <v>0</v>
      </c>
      <c r="N52" s="25">
        <f t="shared" si="99"/>
        <v>0</v>
      </c>
      <c r="O52" s="25">
        <f t="shared" si="99"/>
        <v>0</v>
      </c>
      <c r="P52" s="25">
        <f t="shared" si="99"/>
        <v>0</v>
      </c>
      <c r="Q52" s="25">
        <f t="shared" si="99"/>
        <v>0</v>
      </c>
      <c r="R52" s="25">
        <f t="shared" si="99"/>
        <v>0</v>
      </c>
      <c r="S52" s="25">
        <f t="shared" si="99"/>
        <v>0</v>
      </c>
      <c r="T52" s="25">
        <f t="shared" si="99"/>
        <v>0</v>
      </c>
      <c r="U52" s="25">
        <f t="shared" si="99"/>
        <v>0</v>
      </c>
      <c r="V52" s="25">
        <f t="shared" si="99"/>
        <v>0</v>
      </c>
      <c r="W52" s="21">
        <f t="shared" si="99"/>
        <v>0.83881626914579555</v>
      </c>
      <c r="X52" s="21">
        <f t="shared" si="99"/>
        <v>0.89574099518767625</v>
      </c>
      <c r="Y52" s="21">
        <f t="shared" si="99"/>
        <v>0.91443410190510555</v>
      </c>
      <c r="Z52" s="21">
        <f t="shared" si="99"/>
        <v>0.93494845753064237</v>
      </c>
      <c r="AA52" s="21">
        <f t="shared" ref="AA52:AL52" si="100">IF(ISERROR(AA48/AA$46),0,AA48/AA$46)</f>
        <v>0.950500509218838</v>
      </c>
      <c r="AB52" s="21">
        <f t="shared" si="100"/>
        <v>0.95735479304319215</v>
      </c>
      <c r="AC52" s="21">
        <f t="shared" si="100"/>
        <v>0.95418747774639401</v>
      </c>
      <c r="AD52" s="21">
        <f t="shared" si="100"/>
        <v>0.95316807765968714</v>
      </c>
      <c r="AE52" s="21">
        <f t="shared" si="100"/>
        <v>0.94710325625490166</v>
      </c>
      <c r="AF52" s="21">
        <f t="shared" si="100"/>
        <v>0</v>
      </c>
      <c r="AG52" s="21">
        <f t="shared" si="100"/>
        <v>0</v>
      </c>
      <c r="AH52" s="21">
        <f t="shared" si="100"/>
        <v>0</v>
      </c>
      <c r="AI52" s="21">
        <f t="shared" si="100"/>
        <v>0</v>
      </c>
      <c r="AJ52" s="21">
        <f t="shared" si="100"/>
        <v>0</v>
      </c>
      <c r="AK52" s="21">
        <f t="shared" si="100"/>
        <v>0</v>
      </c>
      <c r="AL52" s="21">
        <f t="shared" si="100"/>
        <v>0</v>
      </c>
    </row>
    <row r="53" spans="2:38" x14ac:dyDescent="0.25">
      <c r="B53" s="1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2:38" x14ac:dyDescent="0.25">
      <c r="B54" s="23" t="s">
        <v>81</v>
      </c>
      <c r="C54" s="26">
        <f>C55+C56</f>
        <v>0</v>
      </c>
      <c r="D54" s="26">
        <f t="shared" ref="D54:AL54" si="101">D55+D56</f>
        <v>0</v>
      </c>
      <c r="E54" s="26">
        <f t="shared" si="101"/>
        <v>0</v>
      </c>
      <c r="F54" s="26">
        <f t="shared" si="101"/>
        <v>0</v>
      </c>
      <c r="G54" s="26">
        <f t="shared" si="101"/>
        <v>0</v>
      </c>
      <c r="H54" s="26">
        <f t="shared" si="101"/>
        <v>0</v>
      </c>
      <c r="I54" s="26">
        <f t="shared" si="101"/>
        <v>0</v>
      </c>
      <c r="J54" s="26">
        <f t="shared" si="101"/>
        <v>0</v>
      </c>
      <c r="K54" s="26">
        <f t="shared" si="101"/>
        <v>0</v>
      </c>
      <c r="L54" s="26">
        <f t="shared" si="101"/>
        <v>0</v>
      </c>
      <c r="M54" s="26">
        <f t="shared" si="101"/>
        <v>0</v>
      </c>
      <c r="N54" s="26">
        <f t="shared" si="101"/>
        <v>0</v>
      </c>
      <c r="O54" s="26">
        <f t="shared" si="101"/>
        <v>0</v>
      </c>
      <c r="P54" s="26">
        <f t="shared" si="101"/>
        <v>0</v>
      </c>
      <c r="Q54" s="26">
        <f t="shared" si="101"/>
        <v>0</v>
      </c>
      <c r="R54" s="26">
        <f t="shared" si="101"/>
        <v>0</v>
      </c>
      <c r="S54" s="26">
        <f t="shared" si="101"/>
        <v>0</v>
      </c>
      <c r="T54" s="26">
        <f t="shared" si="101"/>
        <v>0</v>
      </c>
      <c r="U54" s="26">
        <f t="shared" si="101"/>
        <v>0</v>
      </c>
      <c r="V54" s="26">
        <f t="shared" si="101"/>
        <v>0</v>
      </c>
      <c r="W54" s="14">
        <f t="shared" si="101"/>
        <v>0</v>
      </c>
      <c r="X54" s="14">
        <f t="shared" si="101"/>
        <v>0</v>
      </c>
      <c r="Y54" s="14">
        <f t="shared" si="101"/>
        <v>0</v>
      </c>
      <c r="Z54" s="14">
        <f t="shared" si="101"/>
        <v>0</v>
      </c>
      <c r="AA54" s="14">
        <f t="shared" si="101"/>
        <v>0</v>
      </c>
      <c r="AB54" s="14">
        <f t="shared" si="101"/>
        <v>0</v>
      </c>
      <c r="AC54" s="14">
        <f t="shared" si="101"/>
        <v>0</v>
      </c>
      <c r="AD54" s="14">
        <f t="shared" si="101"/>
        <v>0</v>
      </c>
      <c r="AE54" s="14">
        <f t="shared" si="101"/>
        <v>0</v>
      </c>
      <c r="AF54" s="14">
        <f t="shared" si="101"/>
        <v>0</v>
      </c>
      <c r="AG54" s="14">
        <f t="shared" si="101"/>
        <v>0</v>
      </c>
      <c r="AH54" s="14">
        <f t="shared" si="101"/>
        <v>0</v>
      </c>
      <c r="AI54" s="14">
        <f t="shared" si="101"/>
        <v>0</v>
      </c>
      <c r="AJ54" s="14">
        <f t="shared" si="101"/>
        <v>0</v>
      </c>
      <c r="AK54" s="14">
        <f t="shared" si="101"/>
        <v>0</v>
      </c>
      <c r="AL54" s="14">
        <f t="shared" si="101"/>
        <v>0</v>
      </c>
    </row>
    <row r="55" spans="2:38" x14ac:dyDescent="0.25">
      <c r="B55" s="1" t="str">
        <f>B47</f>
        <v>AIRTTEL</v>
      </c>
      <c r="C55" s="25">
        <f>AIRTEL!C17</f>
        <v>0</v>
      </c>
      <c r="D55" s="25">
        <f>AIRTEL!D17</f>
        <v>0</v>
      </c>
      <c r="E55" s="25">
        <f>AIRTEL!E17</f>
        <v>0</v>
      </c>
      <c r="F55" s="25">
        <f>AIRTEL!F17</f>
        <v>0</v>
      </c>
      <c r="G55" s="25">
        <f>AIRTEL!G17</f>
        <v>0</v>
      </c>
      <c r="H55" s="25">
        <f>AIRTEL!H17</f>
        <v>0</v>
      </c>
      <c r="I55" s="25">
        <f>AIRTEL!I17</f>
        <v>0</v>
      </c>
      <c r="J55" s="25">
        <f>AIRTEL!J17</f>
        <v>0</v>
      </c>
      <c r="K55" s="25">
        <f>AIRTEL!K17</f>
        <v>0</v>
      </c>
      <c r="L55" s="25">
        <f>AIRTEL!L17</f>
        <v>0</v>
      </c>
      <c r="M55" s="25">
        <f>AIRTEL!M17</f>
        <v>0</v>
      </c>
      <c r="N55" s="25">
        <f>AIRTEL!N17</f>
        <v>0</v>
      </c>
      <c r="O55" s="25">
        <f>AIRTEL!O17</f>
        <v>0</v>
      </c>
      <c r="P55" s="25">
        <f>AIRTEL!P17</f>
        <v>0</v>
      </c>
      <c r="Q55" s="25">
        <f>AIRTEL!Q17</f>
        <v>0</v>
      </c>
      <c r="R55" s="25">
        <f>AIRTEL!R17</f>
        <v>0</v>
      </c>
      <c r="S55" s="25">
        <f>AIRTEL!S17</f>
        <v>0</v>
      </c>
      <c r="T55" s="25">
        <f>AIRTEL!T17</f>
        <v>0</v>
      </c>
      <c r="U55" s="25">
        <f>AIRTEL!U17</f>
        <v>0</v>
      </c>
      <c r="V55" s="25">
        <f>AIRTEL!V17</f>
        <v>0</v>
      </c>
      <c r="W55" s="12">
        <f>AIRTEL!W17</f>
        <v>0</v>
      </c>
      <c r="X55" s="12">
        <f>AIRTEL!X17</f>
        <v>0</v>
      </c>
      <c r="Y55" s="12">
        <f>AIRTEL!Y17</f>
        <v>0</v>
      </c>
      <c r="Z55" s="12">
        <f>AIRTEL!Z17</f>
        <v>0</v>
      </c>
      <c r="AA55" s="12">
        <f>AIRTEL!AA17</f>
        <v>0</v>
      </c>
      <c r="AB55" s="12">
        <f>AIRTEL!AB17</f>
        <v>0</v>
      </c>
      <c r="AC55" s="12">
        <f>AIRTEL!AC17</f>
        <v>0</v>
      </c>
      <c r="AD55" s="12">
        <f>AIRTEL!AD17</f>
        <v>0</v>
      </c>
      <c r="AE55" s="12">
        <f>AIRTEL!AE17</f>
        <v>0</v>
      </c>
      <c r="AF55" s="12">
        <f>AIRTEL!AF17</f>
        <v>0</v>
      </c>
      <c r="AG55" s="12">
        <f>AIRTEL!AG17</f>
        <v>0</v>
      </c>
      <c r="AH55" s="12">
        <f>AIRTEL!AH17</f>
        <v>0</v>
      </c>
      <c r="AI55" s="12">
        <f>AIRTEL!AI17</f>
        <v>0</v>
      </c>
      <c r="AJ55" s="12">
        <f>AIRTEL!AJ17</f>
        <v>0</v>
      </c>
      <c r="AK55" s="12">
        <f>AIRTEL!AK17</f>
        <v>0</v>
      </c>
      <c r="AL55" s="12">
        <f>AIRTEL!AL17</f>
        <v>0</v>
      </c>
    </row>
    <row r="56" spans="2:38" x14ac:dyDescent="0.25">
      <c r="B56" s="1" t="str">
        <f>B48</f>
        <v>MTN</v>
      </c>
      <c r="C56" s="25">
        <f>MTN!C17</f>
        <v>0</v>
      </c>
      <c r="D56" s="25">
        <f>MTN!D17</f>
        <v>0</v>
      </c>
      <c r="E56" s="25">
        <f>MTN!E17</f>
        <v>0</v>
      </c>
      <c r="F56" s="25">
        <f>MTN!F17</f>
        <v>0</v>
      </c>
      <c r="G56" s="25">
        <f>MTN!G17</f>
        <v>0</v>
      </c>
      <c r="H56" s="25">
        <f>MTN!H17</f>
        <v>0</v>
      </c>
      <c r="I56" s="25">
        <f>MTN!I17</f>
        <v>0</v>
      </c>
      <c r="J56" s="25">
        <f>MTN!J17</f>
        <v>0</v>
      </c>
      <c r="K56" s="25">
        <f>MTN!K17</f>
        <v>0</v>
      </c>
      <c r="L56" s="25">
        <f>MTN!L17</f>
        <v>0</v>
      </c>
      <c r="M56" s="25">
        <f>MTN!M17</f>
        <v>0</v>
      </c>
      <c r="N56" s="25">
        <f>MTN!N17</f>
        <v>0</v>
      </c>
      <c r="O56" s="25">
        <f>MTN!O17</f>
        <v>0</v>
      </c>
      <c r="P56" s="25">
        <f>MTN!P17</f>
        <v>0</v>
      </c>
      <c r="Q56" s="25">
        <f>MTN!Q17</f>
        <v>0</v>
      </c>
      <c r="R56" s="25">
        <f>MTN!R17</f>
        <v>0</v>
      </c>
      <c r="S56" s="25">
        <f>MTN!S17</f>
        <v>0</v>
      </c>
      <c r="T56" s="25">
        <f>MTN!T17</f>
        <v>0</v>
      </c>
      <c r="U56" s="25">
        <f>MTN!U17</f>
        <v>0</v>
      </c>
      <c r="V56" s="25">
        <f>MTN!V17</f>
        <v>0</v>
      </c>
      <c r="W56" s="12">
        <f>MTN!W17</f>
        <v>0</v>
      </c>
      <c r="X56" s="12">
        <f>MTN!X17</f>
        <v>0</v>
      </c>
      <c r="Y56" s="12">
        <f>MTN!Y17</f>
        <v>0</v>
      </c>
      <c r="Z56" s="12">
        <f>MTN!Z17</f>
        <v>0</v>
      </c>
      <c r="AA56" s="12">
        <f>MTN!AA17</f>
        <v>0</v>
      </c>
      <c r="AB56" s="12">
        <f>MTN!AB17</f>
        <v>0</v>
      </c>
      <c r="AC56" s="12">
        <f>MTN!AC17</f>
        <v>0</v>
      </c>
      <c r="AD56" s="12">
        <f>MTN!AD17</f>
        <v>0</v>
      </c>
      <c r="AE56" s="12">
        <f>MTN!AE17</f>
        <v>0</v>
      </c>
      <c r="AF56" s="12">
        <f>MTN!AF17</f>
        <v>0</v>
      </c>
      <c r="AG56" s="12">
        <f>MTN!AG17</f>
        <v>0</v>
      </c>
      <c r="AH56" s="12">
        <f>MTN!AH17</f>
        <v>0</v>
      </c>
      <c r="AI56" s="12">
        <f>MTN!AI17</f>
        <v>0</v>
      </c>
      <c r="AJ56" s="12">
        <f>MTN!AJ17</f>
        <v>0</v>
      </c>
      <c r="AK56" s="12">
        <f>MTN!AK17</f>
        <v>0</v>
      </c>
      <c r="AL56" s="12">
        <f>MTN!AL17</f>
        <v>0</v>
      </c>
    </row>
    <row r="57" spans="2:38" x14ac:dyDescent="0.25">
      <c r="B57" s="3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2:38" x14ac:dyDescent="0.25">
      <c r="B58" s="3" t="s">
        <v>72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2:38" x14ac:dyDescent="0.25">
      <c r="B59" s="1" t="str">
        <f>B55</f>
        <v>AIRTTEL</v>
      </c>
      <c r="C59" s="25">
        <f>IF(ISERROR(C55/C$46),0,C55/C$46)</f>
        <v>0</v>
      </c>
      <c r="D59" s="25">
        <f t="shared" ref="D59:V59" si="102">IF(ISERROR(D55/D$46),0,D55/D$46)</f>
        <v>0</v>
      </c>
      <c r="E59" s="25">
        <f t="shared" si="102"/>
        <v>0</v>
      </c>
      <c r="F59" s="25">
        <f t="shared" si="102"/>
        <v>0</v>
      </c>
      <c r="G59" s="25">
        <f t="shared" si="102"/>
        <v>0</v>
      </c>
      <c r="H59" s="25">
        <f t="shared" si="102"/>
        <v>0</v>
      </c>
      <c r="I59" s="25">
        <f t="shared" si="102"/>
        <v>0</v>
      </c>
      <c r="J59" s="25">
        <f t="shared" si="102"/>
        <v>0</v>
      </c>
      <c r="K59" s="25">
        <f t="shared" si="102"/>
        <v>0</v>
      </c>
      <c r="L59" s="25">
        <f t="shared" si="102"/>
        <v>0</v>
      </c>
      <c r="M59" s="25">
        <f t="shared" si="102"/>
        <v>0</v>
      </c>
      <c r="N59" s="25">
        <f t="shared" si="102"/>
        <v>0</v>
      </c>
      <c r="O59" s="25">
        <f t="shared" si="102"/>
        <v>0</v>
      </c>
      <c r="P59" s="25">
        <f t="shared" si="102"/>
        <v>0</v>
      </c>
      <c r="Q59" s="25">
        <f t="shared" si="102"/>
        <v>0</v>
      </c>
      <c r="R59" s="25">
        <f t="shared" si="102"/>
        <v>0</v>
      </c>
      <c r="S59" s="25">
        <f t="shared" si="102"/>
        <v>0</v>
      </c>
      <c r="T59" s="25">
        <f t="shared" si="102"/>
        <v>0</v>
      </c>
      <c r="U59" s="25">
        <f t="shared" si="102"/>
        <v>0</v>
      </c>
      <c r="V59" s="25">
        <f t="shared" si="102"/>
        <v>0</v>
      </c>
      <c r="W59" s="21">
        <f>IF(ISERROR(W55/W$54),0,W55/W$54)</f>
        <v>0</v>
      </c>
      <c r="X59" s="21">
        <f t="shared" ref="X59:AL59" si="103">IF(ISERROR(X55/X$54),0,X55/X$54)</f>
        <v>0</v>
      </c>
      <c r="Y59" s="21">
        <f t="shared" si="103"/>
        <v>0</v>
      </c>
      <c r="Z59" s="21">
        <f t="shared" si="103"/>
        <v>0</v>
      </c>
      <c r="AA59" s="21">
        <f t="shared" si="103"/>
        <v>0</v>
      </c>
      <c r="AB59" s="21">
        <f t="shared" si="103"/>
        <v>0</v>
      </c>
      <c r="AC59" s="21">
        <f t="shared" si="103"/>
        <v>0</v>
      </c>
      <c r="AD59" s="21">
        <f t="shared" si="103"/>
        <v>0</v>
      </c>
      <c r="AE59" s="21">
        <f t="shared" si="103"/>
        <v>0</v>
      </c>
      <c r="AF59" s="21">
        <f t="shared" si="103"/>
        <v>0</v>
      </c>
      <c r="AG59" s="21">
        <f t="shared" si="103"/>
        <v>0</v>
      </c>
      <c r="AH59" s="21">
        <f t="shared" si="103"/>
        <v>0</v>
      </c>
      <c r="AI59" s="21">
        <f t="shared" si="103"/>
        <v>0</v>
      </c>
      <c r="AJ59" s="21">
        <f t="shared" si="103"/>
        <v>0</v>
      </c>
      <c r="AK59" s="21">
        <f t="shared" si="103"/>
        <v>0</v>
      </c>
      <c r="AL59" s="21">
        <f t="shared" si="103"/>
        <v>0</v>
      </c>
    </row>
    <row r="60" spans="2:38" x14ac:dyDescent="0.25">
      <c r="B60" s="1" t="str">
        <f>B56</f>
        <v>MTN</v>
      </c>
      <c r="C60" s="25">
        <f>IF(ISERROR(C56/C$46),0,C56/C$46)</f>
        <v>0</v>
      </c>
      <c r="D60" s="25">
        <f t="shared" ref="D60:V60" si="104">IF(ISERROR(D56/D$46),0,D56/D$46)</f>
        <v>0</v>
      </c>
      <c r="E60" s="25">
        <f t="shared" si="104"/>
        <v>0</v>
      </c>
      <c r="F60" s="25">
        <f t="shared" si="104"/>
        <v>0</v>
      </c>
      <c r="G60" s="25">
        <f t="shared" si="104"/>
        <v>0</v>
      </c>
      <c r="H60" s="25">
        <f t="shared" si="104"/>
        <v>0</v>
      </c>
      <c r="I60" s="25">
        <f t="shared" si="104"/>
        <v>0</v>
      </c>
      <c r="J60" s="25">
        <f t="shared" si="104"/>
        <v>0</v>
      </c>
      <c r="K60" s="25">
        <f t="shared" si="104"/>
        <v>0</v>
      </c>
      <c r="L60" s="25">
        <f t="shared" si="104"/>
        <v>0</v>
      </c>
      <c r="M60" s="25">
        <f t="shared" si="104"/>
        <v>0</v>
      </c>
      <c r="N60" s="25">
        <f t="shared" si="104"/>
        <v>0</v>
      </c>
      <c r="O60" s="25">
        <f t="shared" si="104"/>
        <v>0</v>
      </c>
      <c r="P60" s="25">
        <f t="shared" si="104"/>
        <v>0</v>
      </c>
      <c r="Q60" s="25">
        <f t="shared" si="104"/>
        <v>0</v>
      </c>
      <c r="R60" s="25">
        <f t="shared" si="104"/>
        <v>0</v>
      </c>
      <c r="S60" s="25">
        <f t="shared" si="104"/>
        <v>0</v>
      </c>
      <c r="T60" s="25">
        <f t="shared" si="104"/>
        <v>0</v>
      </c>
      <c r="U60" s="25">
        <f t="shared" si="104"/>
        <v>0</v>
      </c>
      <c r="V60" s="25">
        <f t="shared" si="104"/>
        <v>0</v>
      </c>
      <c r="W60" s="21">
        <f>IF(ISERROR(W56/W$54),0,W56/W$54)</f>
        <v>0</v>
      </c>
      <c r="X60" s="21">
        <f t="shared" ref="X60:AL60" si="105">IF(ISERROR(X56/X$54),0,X56/X$54)</f>
        <v>0</v>
      </c>
      <c r="Y60" s="21">
        <f t="shared" si="105"/>
        <v>0</v>
      </c>
      <c r="Z60" s="21">
        <f t="shared" si="105"/>
        <v>0</v>
      </c>
      <c r="AA60" s="21">
        <f t="shared" si="105"/>
        <v>0</v>
      </c>
      <c r="AB60" s="21">
        <f t="shared" si="105"/>
        <v>0</v>
      </c>
      <c r="AC60" s="21">
        <f t="shared" si="105"/>
        <v>0</v>
      </c>
      <c r="AD60" s="21">
        <f t="shared" si="105"/>
        <v>0</v>
      </c>
      <c r="AE60" s="21">
        <f t="shared" si="105"/>
        <v>0</v>
      </c>
      <c r="AF60" s="21">
        <f t="shared" si="105"/>
        <v>0</v>
      </c>
      <c r="AG60" s="21">
        <f t="shared" si="105"/>
        <v>0</v>
      </c>
      <c r="AH60" s="21">
        <f t="shared" si="105"/>
        <v>0</v>
      </c>
      <c r="AI60" s="21">
        <f t="shared" si="105"/>
        <v>0</v>
      </c>
      <c r="AJ60" s="21">
        <f t="shared" si="105"/>
        <v>0</v>
      </c>
      <c r="AK60" s="21">
        <f t="shared" si="105"/>
        <v>0</v>
      </c>
      <c r="AL60" s="21">
        <f t="shared" si="105"/>
        <v>0</v>
      </c>
    </row>
    <row r="61" spans="2:38" x14ac:dyDescent="0.25">
      <c r="B61" s="1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2:38" x14ac:dyDescent="0.25">
      <c r="B62" s="23" t="s">
        <v>80</v>
      </c>
      <c r="C62" s="26">
        <f>C63+C64</f>
        <v>0</v>
      </c>
      <c r="D62" s="26">
        <f t="shared" ref="D62:AL62" si="106">D63+D64</f>
        <v>0</v>
      </c>
      <c r="E62" s="26">
        <f t="shared" si="106"/>
        <v>0</v>
      </c>
      <c r="F62" s="26">
        <f t="shared" si="106"/>
        <v>0</v>
      </c>
      <c r="G62" s="26">
        <f t="shared" si="106"/>
        <v>0</v>
      </c>
      <c r="H62" s="26">
        <f t="shared" si="106"/>
        <v>0</v>
      </c>
      <c r="I62" s="26">
        <f t="shared" si="106"/>
        <v>0</v>
      </c>
      <c r="J62" s="26">
        <f t="shared" si="106"/>
        <v>0</v>
      </c>
      <c r="K62" s="26">
        <f t="shared" si="106"/>
        <v>0</v>
      </c>
      <c r="L62" s="26">
        <f t="shared" si="106"/>
        <v>0</v>
      </c>
      <c r="M62" s="26">
        <f t="shared" si="106"/>
        <v>0</v>
      </c>
      <c r="N62" s="26">
        <f t="shared" si="106"/>
        <v>0</v>
      </c>
      <c r="O62" s="26">
        <f t="shared" si="106"/>
        <v>0</v>
      </c>
      <c r="P62" s="26">
        <f t="shared" si="106"/>
        <v>0</v>
      </c>
      <c r="Q62" s="26">
        <f t="shared" si="106"/>
        <v>0</v>
      </c>
      <c r="R62" s="26">
        <f t="shared" si="106"/>
        <v>0</v>
      </c>
      <c r="S62" s="26">
        <f t="shared" si="106"/>
        <v>0</v>
      </c>
      <c r="T62" s="26">
        <f t="shared" si="106"/>
        <v>0</v>
      </c>
      <c r="U62" s="26">
        <f t="shared" si="106"/>
        <v>0</v>
      </c>
      <c r="V62" s="26">
        <f t="shared" si="106"/>
        <v>0</v>
      </c>
      <c r="W62" s="14">
        <f t="shared" si="106"/>
        <v>2552.1820000000002</v>
      </c>
      <c r="X62" s="14">
        <f t="shared" si="106"/>
        <v>3079.2739999999999</v>
      </c>
      <c r="Y62" s="14">
        <f t="shared" si="106"/>
        <v>3522.8959999999997</v>
      </c>
      <c r="Z62" s="14">
        <f t="shared" si="106"/>
        <v>4920.6479999999992</v>
      </c>
      <c r="AA62" s="14">
        <f t="shared" si="106"/>
        <v>5417.7330000000002</v>
      </c>
      <c r="AB62" s="14">
        <f t="shared" si="106"/>
        <v>5555.9089999999997</v>
      </c>
      <c r="AC62" s="14">
        <f t="shared" si="106"/>
        <v>6916.2359999999999</v>
      </c>
      <c r="AD62" s="14">
        <f t="shared" si="106"/>
        <v>7223.4809999999998</v>
      </c>
      <c r="AE62" s="14">
        <f t="shared" si="106"/>
        <v>8164.5460000000003</v>
      </c>
      <c r="AF62" s="14">
        <f t="shared" si="106"/>
        <v>0</v>
      </c>
      <c r="AG62" s="14">
        <f t="shared" si="106"/>
        <v>0</v>
      </c>
      <c r="AH62" s="14">
        <f t="shared" si="106"/>
        <v>0</v>
      </c>
      <c r="AI62" s="14">
        <f t="shared" si="106"/>
        <v>0</v>
      </c>
      <c r="AJ62" s="14">
        <f t="shared" si="106"/>
        <v>0</v>
      </c>
      <c r="AK62" s="14">
        <f t="shared" si="106"/>
        <v>0</v>
      </c>
      <c r="AL62" s="14">
        <f t="shared" si="106"/>
        <v>0</v>
      </c>
    </row>
    <row r="63" spans="2:38" x14ac:dyDescent="0.25">
      <c r="B63" s="1" t="str">
        <f>B55</f>
        <v>AIRTTEL</v>
      </c>
      <c r="C63" s="25">
        <f>AIRTEL!C18</f>
        <v>0</v>
      </c>
      <c r="D63" s="25">
        <f>AIRTEL!D18</f>
        <v>0</v>
      </c>
      <c r="E63" s="25">
        <f>AIRTEL!E18</f>
        <v>0</v>
      </c>
      <c r="F63" s="25">
        <f>AIRTEL!F18</f>
        <v>0</v>
      </c>
      <c r="G63" s="25">
        <f>AIRTEL!G18</f>
        <v>0</v>
      </c>
      <c r="H63" s="25">
        <f>AIRTEL!H18</f>
        <v>0</v>
      </c>
      <c r="I63" s="25">
        <f>AIRTEL!I18</f>
        <v>0</v>
      </c>
      <c r="J63" s="25">
        <f>AIRTEL!J18</f>
        <v>0</v>
      </c>
      <c r="K63" s="25">
        <f>AIRTEL!K18</f>
        <v>0</v>
      </c>
      <c r="L63" s="25">
        <f>AIRTEL!L18</f>
        <v>0</v>
      </c>
      <c r="M63" s="25">
        <f>AIRTEL!M18</f>
        <v>0</v>
      </c>
      <c r="N63" s="25">
        <f>AIRTEL!N18</f>
        <v>0</v>
      </c>
      <c r="O63" s="25">
        <f>AIRTEL!O18</f>
        <v>0</v>
      </c>
      <c r="P63" s="25">
        <f>AIRTEL!P18</f>
        <v>0</v>
      </c>
      <c r="Q63" s="25">
        <f>AIRTEL!Q18</f>
        <v>0</v>
      </c>
      <c r="R63" s="25">
        <f>AIRTEL!R18</f>
        <v>0</v>
      </c>
      <c r="S63" s="25">
        <f>AIRTEL!S18</f>
        <v>0</v>
      </c>
      <c r="T63" s="25">
        <f>AIRTEL!T18</f>
        <v>0</v>
      </c>
      <c r="U63" s="25">
        <f>AIRTEL!U18</f>
        <v>0</v>
      </c>
      <c r="V63" s="25">
        <f>AIRTEL!V18</f>
        <v>0</v>
      </c>
      <c r="W63" s="12">
        <f>AIRTEL!W18</f>
        <v>36.795000000000002</v>
      </c>
      <c r="X63" s="12">
        <f>AIRTEL!X18</f>
        <v>34.277999999999999</v>
      </c>
      <c r="Y63" s="12">
        <f>AIRTEL!Y18</f>
        <v>56.097999999999999</v>
      </c>
      <c r="Z63" s="12">
        <f>AIRTEL!Z18</f>
        <v>66.471000000000004</v>
      </c>
      <c r="AA63" s="12">
        <f>AIRTEL!AA18</f>
        <v>60.7</v>
      </c>
      <c r="AB63" s="12">
        <f>AIRTEL!AB18</f>
        <v>57.481000000000002</v>
      </c>
      <c r="AC63" s="12">
        <f>AIRTEL!AC18</f>
        <v>65.89</v>
      </c>
      <c r="AD63" s="12">
        <f>AIRTEL!AD18</f>
        <v>67.3</v>
      </c>
      <c r="AE63" s="12">
        <f>AIRTEL!AE18</f>
        <v>118.501</v>
      </c>
      <c r="AF63" s="12">
        <f>AIRTEL!AF18</f>
        <v>0</v>
      </c>
      <c r="AG63" s="12">
        <f>AIRTEL!AG18</f>
        <v>0</v>
      </c>
      <c r="AH63" s="12">
        <f>AIRTEL!AH18</f>
        <v>0</v>
      </c>
      <c r="AI63" s="12">
        <f>AIRTEL!AI18</f>
        <v>0</v>
      </c>
      <c r="AJ63" s="12">
        <f>AIRTEL!AJ18</f>
        <v>0</v>
      </c>
      <c r="AK63" s="12">
        <f>AIRTEL!AK18</f>
        <v>0</v>
      </c>
      <c r="AL63" s="12">
        <f>AIRTEL!AL18</f>
        <v>0</v>
      </c>
    </row>
    <row r="64" spans="2:38" x14ac:dyDescent="0.25">
      <c r="B64" s="1" t="str">
        <f>B56</f>
        <v>MTN</v>
      </c>
      <c r="C64" s="25">
        <f>MTN!C18</f>
        <v>0</v>
      </c>
      <c r="D64" s="25">
        <f>MTN!D18</f>
        <v>0</v>
      </c>
      <c r="E64" s="25">
        <f>MTN!E18</f>
        <v>0</v>
      </c>
      <c r="F64" s="25">
        <f>MTN!F18</f>
        <v>0</v>
      </c>
      <c r="G64" s="25">
        <f>MTN!G18</f>
        <v>0</v>
      </c>
      <c r="H64" s="25">
        <f>MTN!H18</f>
        <v>0</v>
      </c>
      <c r="I64" s="25">
        <f>MTN!I18</f>
        <v>0</v>
      </c>
      <c r="J64" s="25">
        <f>MTN!J18</f>
        <v>0</v>
      </c>
      <c r="K64" s="25">
        <f>MTN!K18</f>
        <v>0</v>
      </c>
      <c r="L64" s="25">
        <f>MTN!L18</f>
        <v>0</v>
      </c>
      <c r="M64" s="25">
        <f>MTN!M18</f>
        <v>0</v>
      </c>
      <c r="N64" s="25">
        <f>MTN!N18</f>
        <v>0</v>
      </c>
      <c r="O64" s="25">
        <f>MTN!O18</f>
        <v>0</v>
      </c>
      <c r="P64" s="25">
        <f>MTN!P18</f>
        <v>0</v>
      </c>
      <c r="Q64" s="25">
        <f>MTN!Q18</f>
        <v>0</v>
      </c>
      <c r="R64" s="25">
        <f>MTN!R18</f>
        <v>0</v>
      </c>
      <c r="S64" s="25">
        <f>MTN!S18</f>
        <v>0</v>
      </c>
      <c r="T64" s="25">
        <f>MTN!T18</f>
        <v>0</v>
      </c>
      <c r="U64" s="25">
        <f>MTN!U18</f>
        <v>0</v>
      </c>
      <c r="V64" s="25">
        <f>MTN!V18</f>
        <v>0</v>
      </c>
      <c r="W64" s="12">
        <f>MTN!W18</f>
        <v>2515.3870000000002</v>
      </c>
      <c r="X64" s="12">
        <f>MTN!X18</f>
        <v>3044.9960000000001</v>
      </c>
      <c r="Y64" s="12">
        <f>MTN!Y18</f>
        <v>3466.7979999999998</v>
      </c>
      <c r="Z64" s="12">
        <f>MTN!Z18</f>
        <v>4854.1769999999997</v>
      </c>
      <c r="AA64" s="12">
        <f>MTN!AA18</f>
        <v>5357.0330000000004</v>
      </c>
      <c r="AB64" s="12">
        <f>MTN!AB18</f>
        <v>5498.4279999999999</v>
      </c>
      <c r="AC64" s="12">
        <f>MTN!AC18</f>
        <v>6850.3459999999995</v>
      </c>
      <c r="AD64" s="12">
        <f>MTN!AD18</f>
        <v>7156.1809999999996</v>
      </c>
      <c r="AE64" s="12">
        <f>MTN!AE18</f>
        <v>8046.0450000000001</v>
      </c>
      <c r="AF64" s="12">
        <f>MTN!AF18</f>
        <v>0</v>
      </c>
      <c r="AG64" s="12">
        <f>MTN!AG18</f>
        <v>0</v>
      </c>
      <c r="AH64" s="12">
        <f>MTN!AH18</f>
        <v>0</v>
      </c>
      <c r="AI64" s="12">
        <f>MTN!AI18</f>
        <v>0</v>
      </c>
      <c r="AJ64" s="12">
        <f>MTN!AJ18</f>
        <v>0</v>
      </c>
      <c r="AK64" s="12">
        <f>MTN!AK18</f>
        <v>0</v>
      </c>
      <c r="AL64" s="12">
        <f>MTN!AL18</f>
        <v>0</v>
      </c>
    </row>
    <row r="65" spans="2:38" x14ac:dyDescent="0.25">
      <c r="B65" s="3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2:38" x14ac:dyDescent="0.25">
      <c r="B66" s="3" t="s">
        <v>73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2:38" x14ac:dyDescent="0.25">
      <c r="B67" s="1" t="str">
        <f>B63</f>
        <v>AIRTTEL</v>
      </c>
      <c r="C67" s="25">
        <f>IF(ISERROR(C63/C$46),0,C63/C$46)</f>
        <v>0</v>
      </c>
      <c r="D67" s="25">
        <f t="shared" ref="D67:V67" si="107">IF(ISERROR(D63/D$46),0,D63/D$46)</f>
        <v>0</v>
      </c>
      <c r="E67" s="25">
        <f t="shared" si="107"/>
        <v>0</v>
      </c>
      <c r="F67" s="25">
        <f t="shared" si="107"/>
        <v>0</v>
      </c>
      <c r="G67" s="25">
        <f t="shared" si="107"/>
        <v>0</v>
      </c>
      <c r="H67" s="25">
        <f t="shared" si="107"/>
        <v>0</v>
      </c>
      <c r="I67" s="25">
        <f t="shared" si="107"/>
        <v>0</v>
      </c>
      <c r="J67" s="25">
        <f t="shared" si="107"/>
        <v>0</v>
      </c>
      <c r="K67" s="25">
        <f t="shared" si="107"/>
        <v>0</v>
      </c>
      <c r="L67" s="25">
        <f t="shared" si="107"/>
        <v>0</v>
      </c>
      <c r="M67" s="25">
        <f t="shared" si="107"/>
        <v>0</v>
      </c>
      <c r="N67" s="25">
        <f t="shared" si="107"/>
        <v>0</v>
      </c>
      <c r="O67" s="25">
        <f t="shared" si="107"/>
        <v>0</v>
      </c>
      <c r="P67" s="25">
        <f t="shared" si="107"/>
        <v>0</v>
      </c>
      <c r="Q67" s="25">
        <f t="shared" si="107"/>
        <v>0</v>
      </c>
      <c r="R67" s="25">
        <f t="shared" si="107"/>
        <v>0</v>
      </c>
      <c r="S67" s="25">
        <f t="shared" si="107"/>
        <v>0</v>
      </c>
      <c r="T67" s="25">
        <f t="shared" si="107"/>
        <v>0</v>
      </c>
      <c r="U67" s="25">
        <f t="shared" si="107"/>
        <v>0</v>
      </c>
      <c r="V67" s="25">
        <f t="shared" si="107"/>
        <v>0</v>
      </c>
      <c r="W67" s="21">
        <f>IF(ISERROR(W63/W$62),0,W63/W$62)</f>
        <v>1.4417075271277675E-2</v>
      </c>
      <c r="X67" s="21">
        <f t="shared" ref="X67:AL67" si="108">IF(ISERROR(X63/X$62),0,X63/X$62)</f>
        <v>1.1131844714046234E-2</v>
      </c>
      <c r="Y67" s="21">
        <f t="shared" si="108"/>
        <v>1.5923830848256663E-2</v>
      </c>
      <c r="Z67" s="21">
        <f t="shared" si="108"/>
        <v>1.3508586673950263E-2</v>
      </c>
      <c r="AA67" s="21">
        <f t="shared" si="108"/>
        <v>1.1203948219670478E-2</v>
      </c>
      <c r="AB67" s="21">
        <f t="shared" si="108"/>
        <v>1.0345921792455566E-2</v>
      </c>
      <c r="AC67" s="21">
        <f t="shared" si="108"/>
        <v>9.5268582506438469E-3</v>
      </c>
      <c r="AD67" s="21">
        <f t="shared" si="108"/>
        <v>9.3168376853209698E-3</v>
      </c>
      <c r="AE67" s="21">
        <f t="shared" si="108"/>
        <v>1.4514095456134364E-2</v>
      </c>
      <c r="AF67" s="21">
        <f t="shared" si="108"/>
        <v>0</v>
      </c>
      <c r="AG67" s="21">
        <f t="shared" si="108"/>
        <v>0</v>
      </c>
      <c r="AH67" s="21">
        <f t="shared" si="108"/>
        <v>0</v>
      </c>
      <c r="AI67" s="21">
        <f t="shared" si="108"/>
        <v>0</v>
      </c>
      <c r="AJ67" s="21">
        <f t="shared" si="108"/>
        <v>0</v>
      </c>
      <c r="AK67" s="21">
        <f t="shared" si="108"/>
        <v>0</v>
      </c>
      <c r="AL67" s="21">
        <f t="shared" si="108"/>
        <v>0</v>
      </c>
    </row>
    <row r="68" spans="2:38" x14ac:dyDescent="0.25">
      <c r="B68" s="1" t="str">
        <f>B64</f>
        <v>MTN</v>
      </c>
      <c r="C68" s="25">
        <f>IF(ISERROR(C64/C$46),0,C64/C$46)</f>
        <v>0</v>
      </c>
      <c r="D68" s="25">
        <f t="shared" ref="D68:V68" si="109">IF(ISERROR(D64/D$46),0,D64/D$46)</f>
        <v>0</v>
      </c>
      <c r="E68" s="25">
        <f t="shared" si="109"/>
        <v>0</v>
      </c>
      <c r="F68" s="25">
        <f t="shared" si="109"/>
        <v>0</v>
      </c>
      <c r="G68" s="25">
        <f t="shared" si="109"/>
        <v>0</v>
      </c>
      <c r="H68" s="25">
        <f t="shared" si="109"/>
        <v>0</v>
      </c>
      <c r="I68" s="25">
        <f t="shared" si="109"/>
        <v>0</v>
      </c>
      <c r="J68" s="25">
        <f t="shared" si="109"/>
        <v>0</v>
      </c>
      <c r="K68" s="25">
        <f t="shared" si="109"/>
        <v>0</v>
      </c>
      <c r="L68" s="25">
        <f t="shared" si="109"/>
        <v>0</v>
      </c>
      <c r="M68" s="25">
        <f t="shared" si="109"/>
        <v>0</v>
      </c>
      <c r="N68" s="25">
        <f t="shared" si="109"/>
        <v>0</v>
      </c>
      <c r="O68" s="25">
        <f t="shared" si="109"/>
        <v>0</v>
      </c>
      <c r="P68" s="25">
        <f t="shared" si="109"/>
        <v>0</v>
      </c>
      <c r="Q68" s="25">
        <f t="shared" si="109"/>
        <v>0</v>
      </c>
      <c r="R68" s="25">
        <f t="shared" si="109"/>
        <v>0</v>
      </c>
      <c r="S68" s="25">
        <f t="shared" si="109"/>
        <v>0</v>
      </c>
      <c r="T68" s="25">
        <f t="shared" si="109"/>
        <v>0</v>
      </c>
      <c r="U68" s="25">
        <f t="shared" si="109"/>
        <v>0</v>
      </c>
      <c r="V68" s="25">
        <f t="shared" si="109"/>
        <v>0</v>
      </c>
      <c r="W68" s="21">
        <f>IF(ISERROR(W64/W$62),0,W64/W$62)</f>
        <v>0.98558292472872233</v>
      </c>
      <c r="X68" s="21">
        <f t="shared" ref="X68:AL68" si="110">IF(ISERROR(X64/X$62),0,X64/X$62)</f>
        <v>0.98886815528595384</v>
      </c>
      <c r="Y68" s="21">
        <f t="shared" si="110"/>
        <v>0.98407616915174334</v>
      </c>
      <c r="Z68" s="21">
        <f t="shared" si="110"/>
        <v>0.98649141332604984</v>
      </c>
      <c r="AA68" s="21">
        <f t="shared" si="110"/>
        <v>0.98879605178032959</v>
      </c>
      <c r="AB68" s="21">
        <f t="shared" si="110"/>
        <v>0.98965407820754447</v>
      </c>
      <c r="AC68" s="21">
        <f t="shared" si="110"/>
        <v>0.99047314174935608</v>
      </c>
      <c r="AD68" s="21">
        <f t="shared" si="110"/>
        <v>0.99068316231467901</v>
      </c>
      <c r="AE68" s="21">
        <f t="shared" si="110"/>
        <v>0.98548590454386564</v>
      </c>
      <c r="AF68" s="21">
        <f t="shared" si="110"/>
        <v>0</v>
      </c>
      <c r="AG68" s="21">
        <f t="shared" si="110"/>
        <v>0</v>
      </c>
      <c r="AH68" s="21">
        <f t="shared" si="110"/>
        <v>0</v>
      </c>
      <c r="AI68" s="21">
        <f t="shared" si="110"/>
        <v>0</v>
      </c>
      <c r="AJ68" s="21">
        <f t="shared" si="110"/>
        <v>0</v>
      </c>
      <c r="AK68" s="21">
        <f t="shared" si="110"/>
        <v>0</v>
      </c>
      <c r="AL68" s="21">
        <f t="shared" si="110"/>
        <v>0</v>
      </c>
    </row>
    <row r="69" spans="2:38" x14ac:dyDescent="0.25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2:38" x14ac:dyDescent="0.25">
      <c r="B70" s="23" t="s">
        <v>79</v>
      </c>
      <c r="C70" s="26">
        <f>C71+C72</f>
        <v>0</v>
      </c>
      <c r="D70" s="26">
        <f t="shared" ref="D70:AL70" si="111">D71+D72</f>
        <v>0</v>
      </c>
      <c r="E70" s="26">
        <f t="shared" si="111"/>
        <v>0</v>
      </c>
      <c r="F70" s="26">
        <f t="shared" si="111"/>
        <v>0</v>
      </c>
      <c r="G70" s="26">
        <f t="shared" si="111"/>
        <v>0</v>
      </c>
      <c r="H70" s="26">
        <f t="shared" si="111"/>
        <v>0</v>
      </c>
      <c r="I70" s="26">
        <f t="shared" si="111"/>
        <v>0</v>
      </c>
      <c r="J70" s="26">
        <f t="shared" si="111"/>
        <v>0</v>
      </c>
      <c r="K70" s="26">
        <f t="shared" si="111"/>
        <v>0</v>
      </c>
      <c r="L70" s="26">
        <f t="shared" si="111"/>
        <v>0</v>
      </c>
      <c r="M70" s="26">
        <f t="shared" si="111"/>
        <v>0</v>
      </c>
      <c r="N70" s="26">
        <f t="shared" si="111"/>
        <v>0</v>
      </c>
      <c r="O70" s="26">
        <f t="shared" si="111"/>
        <v>0</v>
      </c>
      <c r="P70" s="26">
        <f t="shared" si="111"/>
        <v>0</v>
      </c>
      <c r="Q70" s="26">
        <f t="shared" si="111"/>
        <v>0</v>
      </c>
      <c r="R70" s="26">
        <f t="shared" si="111"/>
        <v>0</v>
      </c>
      <c r="S70" s="26">
        <f t="shared" si="111"/>
        <v>0</v>
      </c>
      <c r="T70" s="26">
        <f t="shared" si="111"/>
        <v>0</v>
      </c>
      <c r="U70" s="26">
        <f t="shared" si="111"/>
        <v>0</v>
      </c>
      <c r="V70" s="26">
        <f t="shared" si="111"/>
        <v>0</v>
      </c>
      <c r="W70" s="14">
        <f t="shared" si="111"/>
        <v>3107.7809999999999</v>
      </c>
      <c r="X70" s="14">
        <f t="shared" si="111"/>
        <v>3051.0029100000002</v>
      </c>
      <c r="Y70" s="14">
        <f t="shared" si="111"/>
        <v>4116.3959999999997</v>
      </c>
      <c r="Z70" s="14">
        <f t="shared" si="111"/>
        <v>5628.1769999999997</v>
      </c>
      <c r="AA70" s="14">
        <f t="shared" si="111"/>
        <v>6079.8609999999999</v>
      </c>
      <c r="AB70" s="14">
        <f t="shared" si="111"/>
        <v>6216.3270000000002</v>
      </c>
      <c r="AC70" s="14">
        <f t="shared" si="111"/>
        <v>7729.6549999999997</v>
      </c>
      <c r="AD70" s="14">
        <f t="shared" si="111"/>
        <v>8102.6620000000003</v>
      </c>
      <c r="AE70" s="14">
        <f t="shared" si="111"/>
        <v>9161.7430000000004</v>
      </c>
      <c r="AF70" s="14">
        <f t="shared" si="111"/>
        <v>0</v>
      </c>
      <c r="AG70" s="14">
        <f t="shared" si="111"/>
        <v>0</v>
      </c>
      <c r="AH70" s="14">
        <f t="shared" si="111"/>
        <v>0</v>
      </c>
      <c r="AI70" s="14">
        <f t="shared" si="111"/>
        <v>0</v>
      </c>
      <c r="AJ70" s="14">
        <f t="shared" si="111"/>
        <v>0</v>
      </c>
      <c r="AK70" s="14">
        <f t="shared" si="111"/>
        <v>0</v>
      </c>
      <c r="AL70" s="14">
        <f t="shared" si="111"/>
        <v>0</v>
      </c>
    </row>
    <row r="71" spans="2:38" x14ac:dyDescent="0.25">
      <c r="B71" s="1" t="str">
        <f>B63</f>
        <v>AIRTTEL</v>
      </c>
      <c r="C71" s="25">
        <f>AIRTEL!C19</f>
        <v>0</v>
      </c>
      <c r="D71" s="25">
        <f>AIRTEL!D19</f>
        <v>0</v>
      </c>
      <c r="E71" s="25">
        <f>AIRTEL!E19</f>
        <v>0</v>
      </c>
      <c r="F71" s="25">
        <f>AIRTEL!F19</f>
        <v>0</v>
      </c>
      <c r="G71" s="25">
        <f>AIRTEL!G19</f>
        <v>0</v>
      </c>
      <c r="H71" s="25">
        <f>AIRTEL!H19</f>
        <v>0</v>
      </c>
      <c r="I71" s="25">
        <f>AIRTEL!I19</f>
        <v>0</v>
      </c>
      <c r="J71" s="25">
        <f>AIRTEL!J19</f>
        <v>0</v>
      </c>
      <c r="K71" s="25">
        <f>AIRTEL!K19</f>
        <v>0</v>
      </c>
      <c r="L71" s="25">
        <f>AIRTEL!L19</f>
        <v>0</v>
      </c>
      <c r="M71" s="25">
        <f>AIRTEL!M19</f>
        <v>0</v>
      </c>
      <c r="N71" s="25">
        <f>AIRTEL!N19</f>
        <v>0</v>
      </c>
      <c r="O71" s="25">
        <f>AIRTEL!O19</f>
        <v>0</v>
      </c>
      <c r="P71" s="25">
        <f>AIRTEL!P19</f>
        <v>0</v>
      </c>
      <c r="Q71" s="25">
        <f>AIRTEL!Q19</f>
        <v>0</v>
      </c>
      <c r="R71" s="25">
        <f>AIRTEL!R19</f>
        <v>0</v>
      </c>
      <c r="S71" s="25">
        <f>AIRTEL!S19</f>
        <v>0</v>
      </c>
      <c r="T71" s="25">
        <f>AIRTEL!T19</f>
        <v>0</v>
      </c>
      <c r="U71" s="25">
        <f>AIRTEL!U19</f>
        <v>0</v>
      </c>
      <c r="V71" s="25">
        <f>AIRTEL!V19</f>
        <v>0</v>
      </c>
      <c r="W71" s="12">
        <f>AIRTEL!W19</f>
        <v>592.66200000000003</v>
      </c>
      <c r="X71" s="12">
        <f>AIRTEL!X19</f>
        <v>6.3849099999999996</v>
      </c>
      <c r="Y71" s="12">
        <f>AIRTEL!Y19</f>
        <v>650.02200000000005</v>
      </c>
      <c r="Z71" s="12">
        <f>AIRTEL!Z19</f>
        <v>774.43200000000002</v>
      </c>
      <c r="AA71" s="12">
        <f>AIRTEL!AA19</f>
        <v>723.82899999999995</v>
      </c>
      <c r="AB71" s="12">
        <f>AIRTEL!AB19</f>
        <v>718.80499999999995</v>
      </c>
      <c r="AC71" s="12">
        <f>AIRTEL!AC19</f>
        <v>880.16099999999994</v>
      </c>
      <c r="AD71" s="12">
        <f>AIRTEL!AD19</f>
        <v>947.13800000000003</v>
      </c>
      <c r="AE71" s="12">
        <f>AIRTEL!AE19</f>
        <v>1115.9079999999999</v>
      </c>
      <c r="AF71" s="12">
        <f>AIRTEL!AF19</f>
        <v>0</v>
      </c>
      <c r="AG71" s="12">
        <f>AIRTEL!AG19</f>
        <v>0</v>
      </c>
      <c r="AH71" s="12">
        <f>AIRTEL!AH19</f>
        <v>0</v>
      </c>
      <c r="AI71" s="12">
        <f>AIRTEL!AI19</f>
        <v>0</v>
      </c>
      <c r="AJ71" s="12">
        <f>AIRTEL!AJ19</f>
        <v>0</v>
      </c>
      <c r="AK71" s="12">
        <f>AIRTEL!AK19</f>
        <v>0</v>
      </c>
      <c r="AL71" s="12">
        <f>AIRTEL!AL19</f>
        <v>0</v>
      </c>
    </row>
    <row r="72" spans="2:38" x14ac:dyDescent="0.25">
      <c r="B72" s="1" t="str">
        <f>B64</f>
        <v>MTN</v>
      </c>
      <c r="C72" s="25">
        <f>MTN!C19</f>
        <v>0</v>
      </c>
      <c r="D72" s="25">
        <f>MTN!D19</f>
        <v>0</v>
      </c>
      <c r="E72" s="25">
        <f>MTN!E19</f>
        <v>0</v>
      </c>
      <c r="F72" s="25">
        <f>MTN!F19</f>
        <v>0</v>
      </c>
      <c r="G72" s="25">
        <f>MTN!G19</f>
        <v>0</v>
      </c>
      <c r="H72" s="25">
        <f>MTN!H19</f>
        <v>0</v>
      </c>
      <c r="I72" s="25">
        <f>MTN!I19</f>
        <v>0</v>
      </c>
      <c r="J72" s="25">
        <f>MTN!J19</f>
        <v>0</v>
      </c>
      <c r="K72" s="25">
        <f>MTN!K19</f>
        <v>0</v>
      </c>
      <c r="L72" s="25">
        <f>MTN!L19</f>
        <v>0</v>
      </c>
      <c r="M72" s="25">
        <f>MTN!M19</f>
        <v>0</v>
      </c>
      <c r="N72" s="25">
        <f>MTN!N19</f>
        <v>0</v>
      </c>
      <c r="O72" s="25">
        <f>MTN!O19</f>
        <v>0</v>
      </c>
      <c r="P72" s="25">
        <f>MTN!P19</f>
        <v>0</v>
      </c>
      <c r="Q72" s="25">
        <f>MTN!Q19</f>
        <v>0</v>
      </c>
      <c r="R72" s="25">
        <f>MTN!R19</f>
        <v>0</v>
      </c>
      <c r="S72" s="25">
        <f>MTN!S19</f>
        <v>0</v>
      </c>
      <c r="T72" s="25">
        <f>MTN!T19</f>
        <v>0</v>
      </c>
      <c r="U72" s="25">
        <f>MTN!U19</f>
        <v>0</v>
      </c>
      <c r="V72" s="25">
        <f>MTN!V19</f>
        <v>0</v>
      </c>
      <c r="W72" s="12">
        <f>MTN!W19</f>
        <v>2515.1190000000001</v>
      </c>
      <c r="X72" s="12">
        <f>MTN!X19</f>
        <v>3044.6179999999999</v>
      </c>
      <c r="Y72" s="12">
        <f>MTN!Y19</f>
        <v>3466.3739999999998</v>
      </c>
      <c r="Z72" s="12">
        <f>MTN!Z19</f>
        <v>4853.7449999999999</v>
      </c>
      <c r="AA72" s="12">
        <f>MTN!AA19</f>
        <v>5356.0320000000002</v>
      </c>
      <c r="AB72" s="12">
        <f>MTN!AB19</f>
        <v>5497.5219999999999</v>
      </c>
      <c r="AC72" s="12">
        <f>MTN!AC19</f>
        <v>6849.4939999999997</v>
      </c>
      <c r="AD72" s="12">
        <f>MTN!AD19</f>
        <v>7155.5240000000003</v>
      </c>
      <c r="AE72" s="12">
        <f>MTN!AE19</f>
        <v>8045.835</v>
      </c>
      <c r="AF72" s="12">
        <f>MTN!AF19</f>
        <v>0</v>
      </c>
      <c r="AG72" s="12">
        <f>MTN!AG19</f>
        <v>0</v>
      </c>
      <c r="AH72" s="12">
        <f>MTN!AH19</f>
        <v>0</v>
      </c>
      <c r="AI72" s="12">
        <f>MTN!AI19</f>
        <v>0</v>
      </c>
      <c r="AJ72" s="12">
        <f>MTN!AJ19</f>
        <v>0</v>
      </c>
      <c r="AK72" s="12">
        <f>MTN!AK19</f>
        <v>0</v>
      </c>
      <c r="AL72" s="12">
        <f>MTN!AL19</f>
        <v>0</v>
      </c>
    </row>
    <row r="73" spans="2:38" x14ac:dyDescent="0.25">
      <c r="B73" s="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2:38" x14ac:dyDescent="0.25">
      <c r="B74" s="3" t="s">
        <v>78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2:38" x14ac:dyDescent="0.25">
      <c r="B75" s="1" t="str">
        <f>B71</f>
        <v>AIRTTEL</v>
      </c>
      <c r="C75" s="25">
        <f>IF(ISERROR(C71/C$46),0,C71/C$46)</f>
        <v>0</v>
      </c>
      <c r="D75" s="25">
        <f t="shared" ref="D75:V75" si="112">IF(ISERROR(D71/D$46),0,D71/D$46)</f>
        <v>0</v>
      </c>
      <c r="E75" s="25">
        <f t="shared" si="112"/>
        <v>0</v>
      </c>
      <c r="F75" s="25">
        <f t="shared" si="112"/>
        <v>0</v>
      </c>
      <c r="G75" s="25">
        <f t="shared" si="112"/>
        <v>0</v>
      </c>
      <c r="H75" s="25">
        <f t="shared" si="112"/>
        <v>0</v>
      </c>
      <c r="I75" s="25">
        <f t="shared" si="112"/>
        <v>0</v>
      </c>
      <c r="J75" s="25">
        <f t="shared" si="112"/>
        <v>0</v>
      </c>
      <c r="K75" s="25">
        <f t="shared" si="112"/>
        <v>0</v>
      </c>
      <c r="L75" s="25">
        <f t="shared" si="112"/>
        <v>0</v>
      </c>
      <c r="M75" s="25">
        <f t="shared" si="112"/>
        <v>0</v>
      </c>
      <c r="N75" s="25">
        <f t="shared" si="112"/>
        <v>0</v>
      </c>
      <c r="O75" s="25">
        <f t="shared" si="112"/>
        <v>0</v>
      </c>
      <c r="P75" s="25">
        <f t="shared" si="112"/>
        <v>0</v>
      </c>
      <c r="Q75" s="25">
        <f t="shared" si="112"/>
        <v>0</v>
      </c>
      <c r="R75" s="25">
        <f t="shared" si="112"/>
        <v>0</v>
      </c>
      <c r="S75" s="25">
        <f t="shared" si="112"/>
        <v>0</v>
      </c>
      <c r="T75" s="25">
        <f t="shared" si="112"/>
        <v>0</v>
      </c>
      <c r="U75" s="25">
        <f t="shared" si="112"/>
        <v>0</v>
      </c>
      <c r="V75" s="25">
        <f t="shared" si="112"/>
        <v>0</v>
      </c>
      <c r="W75" s="21">
        <f>IF(ISERROR(W71/W$70),0,W71/W$70)</f>
        <v>0.19070262672948965</v>
      </c>
      <c r="X75" s="21">
        <f t="shared" ref="X75:AL75" si="113">IF(ISERROR(X71/X$70),0,X71/X$70)</f>
        <v>2.0927249787513311E-3</v>
      </c>
      <c r="Y75" s="21">
        <f t="shared" si="113"/>
        <v>0.15791046342480172</v>
      </c>
      <c r="Z75" s="21">
        <f t="shared" si="113"/>
        <v>0.13759908403733573</v>
      </c>
      <c r="AA75" s="21">
        <f t="shared" si="113"/>
        <v>0.11905354415174951</v>
      </c>
      <c r="AB75" s="21">
        <f t="shared" si="113"/>
        <v>0.11563178706654266</v>
      </c>
      <c r="AC75" s="21">
        <f t="shared" si="113"/>
        <v>0.11386808337500186</v>
      </c>
      <c r="AD75" s="21">
        <f t="shared" si="113"/>
        <v>0.11689220159991864</v>
      </c>
      <c r="AE75" s="21">
        <f t="shared" si="113"/>
        <v>0.12180084073521816</v>
      </c>
      <c r="AF75" s="21">
        <f t="shared" si="113"/>
        <v>0</v>
      </c>
      <c r="AG75" s="21">
        <f t="shared" si="113"/>
        <v>0</v>
      </c>
      <c r="AH75" s="21">
        <f t="shared" si="113"/>
        <v>0</v>
      </c>
      <c r="AI75" s="21">
        <f t="shared" si="113"/>
        <v>0</v>
      </c>
      <c r="AJ75" s="21">
        <f t="shared" si="113"/>
        <v>0</v>
      </c>
      <c r="AK75" s="21">
        <f t="shared" si="113"/>
        <v>0</v>
      </c>
      <c r="AL75" s="21">
        <f t="shared" si="113"/>
        <v>0</v>
      </c>
    </row>
    <row r="76" spans="2:38" x14ac:dyDescent="0.25">
      <c r="B76" s="1" t="str">
        <f>B72</f>
        <v>MTN</v>
      </c>
      <c r="C76" s="25">
        <f>IF(ISERROR(C72/C$46),0,C72/C$46)</f>
        <v>0</v>
      </c>
      <c r="D76" s="25">
        <f t="shared" ref="D76:V76" si="114">IF(ISERROR(D72/D$46),0,D72/D$46)</f>
        <v>0</v>
      </c>
      <c r="E76" s="25">
        <f t="shared" si="114"/>
        <v>0</v>
      </c>
      <c r="F76" s="25">
        <f t="shared" si="114"/>
        <v>0</v>
      </c>
      <c r="G76" s="25">
        <f t="shared" si="114"/>
        <v>0</v>
      </c>
      <c r="H76" s="25">
        <f t="shared" si="114"/>
        <v>0</v>
      </c>
      <c r="I76" s="25">
        <f t="shared" si="114"/>
        <v>0</v>
      </c>
      <c r="J76" s="25">
        <f t="shared" si="114"/>
        <v>0</v>
      </c>
      <c r="K76" s="25">
        <f t="shared" si="114"/>
        <v>0</v>
      </c>
      <c r="L76" s="25">
        <f t="shared" si="114"/>
        <v>0</v>
      </c>
      <c r="M76" s="25">
        <f t="shared" si="114"/>
        <v>0</v>
      </c>
      <c r="N76" s="25">
        <f t="shared" si="114"/>
        <v>0</v>
      </c>
      <c r="O76" s="25">
        <f t="shared" si="114"/>
        <v>0</v>
      </c>
      <c r="P76" s="25">
        <f t="shared" si="114"/>
        <v>0</v>
      </c>
      <c r="Q76" s="25">
        <f t="shared" si="114"/>
        <v>0</v>
      </c>
      <c r="R76" s="25">
        <f t="shared" si="114"/>
        <v>0</v>
      </c>
      <c r="S76" s="25">
        <f t="shared" si="114"/>
        <v>0</v>
      </c>
      <c r="T76" s="25">
        <f t="shared" si="114"/>
        <v>0</v>
      </c>
      <c r="U76" s="25">
        <f t="shared" si="114"/>
        <v>0</v>
      </c>
      <c r="V76" s="25">
        <f t="shared" si="114"/>
        <v>0</v>
      </c>
      <c r="W76" s="21">
        <f>IF(ISERROR(W72/W$70),0,W72/W$70)</f>
        <v>0.80929737327051043</v>
      </c>
      <c r="X76" s="21">
        <f t="shared" ref="X76:AL76" si="115">IF(ISERROR(X72/X$70),0,X72/X$70)</f>
        <v>0.99790727502124865</v>
      </c>
      <c r="Y76" s="21">
        <f t="shared" si="115"/>
        <v>0.84208953657519836</v>
      </c>
      <c r="Z76" s="21">
        <f t="shared" si="115"/>
        <v>0.86240091596266433</v>
      </c>
      <c r="AA76" s="21">
        <f t="shared" si="115"/>
        <v>0.88094645584825049</v>
      </c>
      <c r="AB76" s="21">
        <f t="shared" si="115"/>
        <v>0.88436821293345724</v>
      </c>
      <c r="AC76" s="21">
        <f t="shared" si="115"/>
        <v>0.88613191662499813</v>
      </c>
      <c r="AD76" s="21">
        <f t="shared" si="115"/>
        <v>0.88310779840008136</v>
      </c>
      <c r="AE76" s="21">
        <f t="shared" si="115"/>
        <v>0.87819915926478176</v>
      </c>
      <c r="AF76" s="21">
        <f t="shared" si="115"/>
        <v>0</v>
      </c>
      <c r="AG76" s="21">
        <f t="shared" si="115"/>
        <v>0</v>
      </c>
      <c r="AH76" s="21">
        <f t="shared" si="115"/>
        <v>0</v>
      </c>
      <c r="AI76" s="21">
        <f t="shared" si="115"/>
        <v>0</v>
      </c>
      <c r="AJ76" s="21">
        <f t="shared" si="115"/>
        <v>0</v>
      </c>
      <c r="AK76" s="21">
        <f t="shared" si="115"/>
        <v>0</v>
      </c>
      <c r="AL76" s="21">
        <f t="shared" si="115"/>
        <v>0</v>
      </c>
    </row>
    <row r="77" spans="2:38" x14ac:dyDescent="0.25">
      <c r="B77" s="1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</row>
    <row r="78" spans="2:38" x14ac:dyDescent="0.25">
      <c r="B78" s="1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2:38" x14ac:dyDescent="0.25">
      <c r="B79" s="23" t="s">
        <v>77</v>
      </c>
      <c r="C79" s="14">
        <f>C81+C80</f>
        <v>0</v>
      </c>
      <c r="D79" s="14">
        <f t="shared" ref="D79:F79" si="116">D81+D80</f>
        <v>0</v>
      </c>
      <c r="E79" s="14">
        <f t="shared" si="116"/>
        <v>0</v>
      </c>
      <c r="F79" s="14">
        <f t="shared" si="116"/>
        <v>0</v>
      </c>
      <c r="G79" s="14">
        <f t="shared" ref="G79" si="117">G81+G80</f>
        <v>0</v>
      </c>
      <c r="H79" s="14">
        <f t="shared" ref="H79:I79" si="118">H81+H80</f>
        <v>0</v>
      </c>
      <c r="I79" s="14">
        <f t="shared" si="118"/>
        <v>0</v>
      </c>
      <c r="J79" s="14">
        <f t="shared" ref="J79" si="119">J81+J80</f>
        <v>0</v>
      </c>
      <c r="K79" s="14">
        <f t="shared" ref="K79:L79" si="120">K81+K80</f>
        <v>0</v>
      </c>
      <c r="L79" s="14">
        <f t="shared" si="120"/>
        <v>0</v>
      </c>
      <c r="M79" s="14">
        <f t="shared" ref="M79" si="121">M81+M80</f>
        <v>0</v>
      </c>
      <c r="N79" s="14">
        <f t="shared" ref="N79:O79" si="122">N81+N80</f>
        <v>0</v>
      </c>
      <c r="O79" s="14">
        <f t="shared" si="122"/>
        <v>0</v>
      </c>
      <c r="P79" s="14">
        <f t="shared" ref="P79" si="123">P81+P80</f>
        <v>0</v>
      </c>
      <c r="Q79" s="14">
        <f t="shared" ref="Q79:R79" si="124">Q81+Q80</f>
        <v>0</v>
      </c>
      <c r="R79" s="14">
        <f t="shared" si="124"/>
        <v>0</v>
      </c>
      <c r="S79" s="14">
        <f t="shared" ref="S79" si="125">S81+S80</f>
        <v>0</v>
      </c>
      <c r="T79" s="14">
        <f t="shared" ref="T79:U79" si="126">T81+T80</f>
        <v>0</v>
      </c>
      <c r="U79" s="14">
        <f t="shared" si="126"/>
        <v>0</v>
      </c>
      <c r="V79" s="14">
        <f t="shared" ref="V79" si="127">V81+V80</f>
        <v>0</v>
      </c>
      <c r="W79" s="14">
        <f t="shared" ref="W79:X79" si="128">W81+W80</f>
        <v>2.9000000000000001E-2</v>
      </c>
      <c r="X79" s="14">
        <f t="shared" si="128"/>
        <v>3.2000000000000001E-2</v>
      </c>
      <c r="Y79" s="14">
        <f t="shared" ref="Y79" si="129">Y81+Y80</f>
        <v>2.3E-2</v>
      </c>
      <c r="Z79" s="14">
        <f t="shared" ref="Z79:AL79" si="130">Z81+Z80</f>
        <v>3.7999999999999999E-2</v>
      </c>
      <c r="AA79" s="14">
        <f t="shared" si="130"/>
        <v>1.4999999999999999E-2</v>
      </c>
      <c r="AB79" s="14">
        <f t="shared" si="130"/>
        <v>1.2E-2</v>
      </c>
      <c r="AC79" s="14">
        <f t="shared" si="130"/>
        <v>8.0000000000000002E-3</v>
      </c>
      <c r="AD79" s="14">
        <f t="shared" si="130"/>
        <v>2.1000000000000001E-2</v>
      </c>
      <c r="AE79" s="14">
        <f t="shared" si="130"/>
        <v>1.2999999999999999E-2</v>
      </c>
      <c r="AF79" s="14">
        <f t="shared" si="130"/>
        <v>0</v>
      </c>
      <c r="AG79" s="14">
        <f t="shared" si="130"/>
        <v>0</v>
      </c>
      <c r="AH79" s="14">
        <f t="shared" si="130"/>
        <v>0</v>
      </c>
      <c r="AI79" s="14">
        <f t="shared" si="130"/>
        <v>0</v>
      </c>
      <c r="AJ79" s="14">
        <f t="shared" si="130"/>
        <v>0</v>
      </c>
      <c r="AK79" s="14">
        <f t="shared" si="130"/>
        <v>0</v>
      </c>
      <c r="AL79" s="14">
        <f t="shared" si="130"/>
        <v>0</v>
      </c>
    </row>
    <row r="80" spans="2:38" x14ac:dyDescent="0.25">
      <c r="B80" s="1" t="s">
        <v>1</v>
      </c>
      <c r="C80" s="28">
        <f>AIRTEL!C20</f>
        <v>0</v>
      </c>
      <c r="D80" s="28">
        <f>AIRTEL!D20</f>
        <v>0</v>
      </c>
      <c r="E80" s="28">
        <f>AIRTEL!E20</f>
        <v>0</v>
      </c>
      <c r="F80" s="28">
        <f>AIRTEL!F20</f>
        <v>0</v>
      </c>
      <c r="G80" s="28">
        <f>AIRTEL!G20</f>
        <v>0</v>
      </c>
      <c r="H80" s="28">
        <f>AIRTEL!H20</f>
        <v>0</v>
      </c>
      <c r="I80" s="28">
        <f>AIRTEL!I20</f>
        <v>0</v>
      </c>
      <c r="J80" s="28">
        <f>AIRTEL!J20</f>
        <v>0</v>
      </c>
      <c r="K80" s="28">
        <f>AIRTEL!K20</f>
        <v>0</v>
      </c>
      <c r="L80" s="28">
        <f>AIRTEL!L20</f>
        <v>0</v>
      </c>
      <c r="M80" s="28">
        <f>AIRTEL!M20</f>
        <v>0</v>
      </c>
      <c r="N80" s="28">
        <f>AIRTEL!N20</f>
        <v>0</v>
      </c>
      <c r="O80" s="28">
        <f>AIRTEL!O20</f>
        <v>0</v>
      </c>
      <c r="P80" s="28">
        <f>AIRTEL!P20</f>
        <v>0</v>
      </c>
      <c r="Q80" s="28">
        <f>AIRTEL!Q20</f>
        <v>0</v>
      </c>
      <c r="R80" s="28">
        <f>AIRTEL!R20</f>
        <v>0</v>
      </c>
      <c r="S80" s="28">
        <f>AIRTEL!S20</f>
        <v>0</v>
      </c>
      <c r="T80" s="28">
        <f>AIRTEL!T20</f>
        <v>0</v>
      </c>
      <c r="U80" s="28">
        <f>AIRTEL!U20</f>
        <v>0</v>
      </c>
      <c r="V80" s="28">
        <f>AIRTEL!V20</f>
        <v>0</v>
      </c>
      <c r="W80" s="28">
        <f>AIRTEL!W20</f>
        <v>2.9000000000000001E-2</v>
      </c>
      <c r="X80" s="28">
        <f>AIRTEL!X20</f>
        <v>3.2000000000000001E-2</v>
      </c>
      <c r="Y80" s="28">
        <f>AIRTEL!Y20</f>
        <v>2.3E-2</v>
      </c>
      <c r="Z80" s="28">
        <f>AIRTEL!Z20</f>
        <v>3.7999999999999999E-2</v>
      </c>
      <c r="AA80" s="28">
        <f>AIRTEL!AA20</f>
        <v>1.4999999999999999E-2</v>
      </c>
      <c r="AB80" s="28">
        <f>AIRTEL!AB20</f>
        <v>1.2E-2</v>
      </c>
      <c r="AC80" s="28">
        <f>AIRTEL!AC20</f>
        <v>8.0000000000000002E-3</v>
      </c>
      <c r="AD80" s="28">
        <f>AIRTEL!AD20</f>
        <v>2.1000000000000001E-2</v>
      </c>
      <c r="AE80" s="28">
        <f>AIRTEL!AE20</f>
        <v>1.2999999999999999E-2</v>
      </c>
      <c r="AF80" s="28">
        <f>AIRTEL!AF20</f>
        <v>0</v>
      </c>
      <c r="AG80" s="28">
        <f>AIRTEL!AG20</f>
        <v>0</v>
      </c>
      <c r="AH80" s="28">
        <f>AIRTEL!AH20</f>
        <v>0</v>
      </c>
      <c r="AI80" s="28">
        <f>AIRTEL!AI20</f>
        <v>0</v>
      </c>
      <c r="AJ80" s="28">
        <f>AIRTEL!AJ20</f>
        <v>0</v>
      </c>
      <c r="AK80" s="28">
        <f>AIRTEL!AK20</f>
        <v>0</v>
      </c>
      <c r="AL80" s="28">
        <f>AIRTEL!AL20</f>
        <v>0</v>
      </c>
    </row>
    <row r="81" spans="2:38" x14ac:dyDescent="0.25">
      <c r="B81" s="1" t="s">
        <v>0</v>
      </c>
      <c r="C81" s="28">
        <f>MTN!C20</f>
        <v>0</v>
      </c>
      <c r="D81" s="28">
        <f>MTN!D20</f>
        <v>0</v>
      </c>
      <c r="E81" s="28">
        <f>MTN!E20</f>
        <v>0</v>
      </c>
      <c r="F81" s="28">
        <f>MTN!F20</f>
        <v>0</v>
      </c>
      <c r="G81" s="28">
        <f>MTN!G20</f>
        <v>0</v>
      </c>
      <c r="H81" s="28">
        <f>MTN!H20</f>
        <v>0</v>
      </c>
      <c r="I81" s="28">
        <f>MTN!I20</f>
        <v>0</v>
      </c>
      <c r="J81" s="28">
        <f>MTN!J20</f>
        <v>0</v>
      </c>
      <c r="K81" s="28">
        <f>MTN!K20</f>
        <v>0</v>
      </c>
      <c r="L81" s="28">
        <f>MTN!L20</f>
        <v>0</v>
      </c>
      <c r="M81" s="28">
        <f>MTN!M20</f>
        <v>0</v>
      </c>
      <c r="N81" s="28">
        <f>MTN!N20</f>
        <v>0</v>
      </c>
      <c r="O81" s="28">
        <f>MTN!O20</f>
        <v>0</v>
      </c>
      <c r="P81" s="28">
        <f>MTN!P20</f>
        <v>0</v>
      </c>
      <c r="Q81" s="28">
        <f>MTN!Q20</f>
        <v>0</v>
      </c>
      <c r="R81" s="28">
        <f>MTN!R20</f>
        <v>0</v>
      </c>
      <c r="S81" s="28">
        <f>MTN!S20</f>
        <v>0</v>
      </c>
      <c r="T81" s="28">
        <f>MTN!T20</f>
        <v>0</v>
      </c>
      <c r="U81" s="28">
        <f>MTN!U20</f>
        <v>0</v>
      </c>
      <c r="V81" s="28">
        <f>MTN!V20</f>
        <v>0</v>
      </c>
      <c r="W81" s="28">
        <f>MTN!W20</f>
        <v>0</v>
      </c>
      <c r="X81" s="28">
        <f>MTN!X20</f>
        <v>0</v>
      </c>
      <c r="Y81" s="28">
        <f>MTN!Y20</f>
        <v>0</v>
      </c>
      <c r="Z81" s="28">
        <f>MTN!Z20</f>
        <v>0</v>
      </c>
      <c r="AA81" s="28">
        <f>MTN!AA20</f>
        <v>0</v>
      </c>
      <c r="AB81" s="28">
        <f>MTN!AB20</f>
        <v>0</v>
      </c>
      <c r="AC81" s="28">
        <f>MTN!AC20</f>
        <v>0</v>
      </c>
      <c r="AD81" s="28">
        <f>MTN!AD20</f>
        <v>0</v>
      </c>
      <c r="AE81" s="28">
        <f>MTN!AE20</f>
        <v>0</v>
      </c>
      <c r="AF81" s="28">
        <f>MTN!AF20</f>
        <v>0</v>
      </c>
      <c r="AG81" s="28">
        <f>MTN!AG20</f>
        <v>0</v>
      </c>
      <c r="AH81" s="28">
        <f>MTN!AH20</f>
        <v>0</v>
      </c>
      <c r="AI81" s="28">
        <f>MTN!AI20</f>
        <v>0</v>
      </c>
      <c r="AJ81" s="28">
        <f>MTN!AJ20</f>
        <v>0</v>
      </c>
      <c r="AK81" s="28">
        <f>MTN!AK20</f>
        <v>0</v>
      </c>
      <c r="AL81" s="28">
        <f>MTN!AL20</f>
        <v>0</v>
      </c>
    </row>
    <row r="82" spans="2:38" x14ac:dyDescent="0.25">
      <c r="B82" s="1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</row>
    <row r="83" spans="2:38" x14ac:dyDescent="0.25">
      <c r="B83" s="3" t="s">
        <v>75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2:38" x14ac:dyDescent="0.25">
      <c r="B84" s="1" t="str">
        <f>B80</f>
        <v>AIRTEL</v>
      </c>
      <c r="C84" s="27">
        <f>IF(ISERROR(C80/C$79),0,C80/C$79)</f>
        <v>0</v>
      </c>
      <c r="D84" s="27">
        <f t="shared" ref="D84:F84" si="131">IF(ISERROR(D80/D$79),0,D80/D$79)</f>
        <v>0</v>
      </c>
      <c r="E84" s="27">
        <f t="shared" si="131"/>
        <v>0</v>
      </c>
      <c r="F84" s="27">
        <f t="shared" si="131"/>
        <v>0</v>
      </c>
      <c r="G84" s="27">
        <f t="shared" ref="G84:Z84" si="132">IF(ISERROR(G80/G$79),0,G80/G$79)</f>
        <v>0</v>
      </c>
      <c r="H84" s="27">
        <f t="shared" si="132"/>
        <v>0</v>
      </c>
      <c r="I84" s="27">
        <f t="shared" si="132"/>
        <v>0</v>
      </c>
      <c r="J84" s="27">
        <f t="shared" si="132"/>
        <v>0</v>
      </c>
      <c r="K84" s="27">
        <f t="shared" si="132"/>
        <v>0</v>
      </c>
      <c r="L84" s="27">
        <f t="shared" si="132"/>
        <v>0</v>
      </c>
      <c r="M84" s="27">
        <f t="shared" si="132"/>
        <v>0</v>
      </c>
      <c r="N84" s="27">
        <f t="shared" si="132"/>
        <v>0</v>
      </c>
      <c r="O84" s="27">
        <f t="shared" si="132"/>
        <v>0</v>
      </c>
      <c r="P84" s="27">
        <f t="shared" si="132"/>
        <v>0</v>
      </c>
      <c r="Q84" s="27">
        <f t="shared" si="132"/>
        <v>0</v>
      </c>
      <c r="R84" s="27">
        <f t="shared" si="132"/>
        <v>0</v>
      </c>
      <c r="S84" s="27">
        <f t="shared" si="132"/>
        <v>0</v>
      </c>
      <c r="T84" s="27">
        <f t="shared" si="132"/>
        <v>0</v>
      </c>
      <c r="U84" s="27">
        <f t="shared" si="132"/>
        <v>0</v>
      </c>
      <c r="V84" s="27">
        <f t="shared" si="132"/>
        <v>0</v>
      </c>
      <c r="W84" s="29">
        <f t="shared" si="132"/>
        <v>1</v>
      </c>
      <c r="X84" s="29">
        <f t="shared" si="132"/>
        <v>1</v>
      </c>
      <c r="Y84" s="29">
        <f t="shared" si="132"/>
        <v>1</v>
      </c>
      <c r="Z84" s="29">
        <f t="shared" si="132"/>
        <v>1</v>
      </c>
      <c r="AA84" s="29">
        <f t="shared" ref="AA84:AL84" si="133">IF(ISERROR(AA80/AA$79),0,AA80/AA$79)</f>
        <v>1</v>
      </c>
      <c r="AB84" s="29">
        <f t="shared" si="133"/>
        <v>1</v>
      </c>
      <c r="AC84" s="29">
        <f t="shared" si="133"/>
        <v>1</v>
      </c>
      <c r="AD84" s="29">
        <f t="shared" si="133"/>
        <v>1</v>
      </c>
      <c r="AE84" s="29">
        <f t="shared" si="133"/>
        <v>1</v>
      </c>
      <c r="AF84" s="29">
        <f t="shared" si="133"/>
        <v>0</v>
      </c>
      <c r="AG84" s="29">
        <f t="shared" si="133"/>
        <v>0</v>
      </c>
      <c r="AH84" s="29">
        <f t="shared" si="133"/>
        <v>0</v>
      </c>
      <c r="AI84" s="29">
        <f t="shared" si="133"/>
        <v>0</v>
      </c>
      <c r="AJ84" s="29">
        <f t="shared" si="133"/>
        <v>0</v>
      </c>
      <c r="AK84" s="29">
        <f t="shared" si="133"/>
        <v>0</v>
      </c>
      <c r="AL84" s="29">
        <f t="shared" si="133"/>
        <v>0</v>
      </c>
    </row>
    <row r="85" spans="2:38" x14ac:dyDescent="0.25">
      <c r="B85" s="1" t="str">
        <f>B81</f>
        <v>MTN</v>
      </c>
      <c r="C85" s="27">
        <f>IF(ISERROR(C81/C$79),0,C81/C$79)</f>
        <v>0</v>
      </c>
      <c r="D85" s="27">
        <f t="shared" ref="D85:F85" si="134">IF(ISERROR(D81/D$79),0,D81/D$79)</f>
        <v>0</v>
      </c>
      <c r="E85" s="27">
        <f t="shared" si="134"/>
        <v>0</v>
      </c>
      <c r="F85" s="27">
        <f t="shared" si="134"/>
        <v>0</v>
      </c>
      <c r="G85" s="27">
        <f t="shared" ref="G85:Z85" si="135">IF(ISERROR(G81/G$79),0,G81/G$79)</f>
        <v>0</v>
      </c>
      <c r="H85" s="27">
        <f t="shared" si="135"/>
        <v>0</v>
      </c>
      <c r="I85" s="27">
        <f t="shared" si="135"/>
        <v>0</v>
      </c>
      <c r="J85" s="27">
        <f t="shared" si="135"/>
        <v>0</v>
      </c>
      <c r="K85" s="27">
        <f t="shared" si="135"/>
        <v>0</v>
      </c>
      <c r="L85" s="27">
        <f t="shared" si="135"/>
        <v>0</v>
      </c>
      <c r="M85" s="27">
        <f t="shared" si="135"/>
        <v>0</v>
      </c>
      <c r="N85" s="27">
        <f t="shared" si="135"/>
        <v>0</v>
      </c>
      <c r="O85" s="27">
        <f t="shared" si="135"/>
        <v>0</v>
      </c>
      <c r="P85" s="27">
        <f t="shared" si="135"/>
        <v>0</v>
      </c>
      <c r="Q85" s="27">
        <f t="shared" si="135"/>
        <v>0</v>
      </c>
      <c r="R85" s="27">
        <f t="shared" si="135"/>
        <v>0</v>
      </c>
      <c r="S85" s="27">
        <f t="shared" si="135"/>
        <v>0</v>
      </c>
      <c r="T85" s="27">
        <f t="shared" si="135"/>
        <v>0</v>
      </c>
      <c r="U85" s="27">
        <f t="shared" si="135"/>
        <v>0</v>
      </c>
      <c r="V85" s="27">
        <f t="shared" si="135"/>
        <v>0</v>
      </c>
      <c r="W85" s="27">
        <f t="shared" si="135"/>
        <v>0</v>
      </c>
      <c r="X85" s="27">
        <f t="shared" si="135"/>
        <v>0</v>
      </c>
      <c r="Y85" s="27">
        <f t="shared" si="135"/>
        <v>0</v>
      </c>
      <c r="Z85" s="29">
        <f t="shared" si="135"/>
        <v>0</v>
      </c>
      <c r="AA85" s="29">
        <f t="shared" ref="AA85:AL85" si="136">IF(ISERROR(AA81/AA$79),0,AA81/AA$79)</f>
        <v>0</v>
      </c>
      <c r="AB85" s="29">
        <f t="shared" si="136"/>
        <v>0</v>
      </c>
      <c r="AC85" s="29">
        <f t="shared" si="136"/>
        <v>0</v>
      </c>
      <c r="AD85" s="29">
        <f t="shared" si="136"/>
        <v>0</v>
      </c>
      <c r="AE85" s="29">
        <f t="shared" si="136"/>
        <v>0</v>
      </c>
      <c r="AF85" s="29">
        <f t="shared" si="136"/>
        <v>0</v>
      </c>
      <c r="AG85" s="29">
        <f t="shared" si="136"/>
        <v>0</v>
      </c>
      <c r="AH85" s="29">
        <f t="shared" si="136"/>
        <v>0</v>
      </c>
      <c r="AI85" s="29">
        <f t="shared" si="136"/>
        <v>0</v>
      </c>
      <c r="AJ85" s="29">
        <f t="shared" si="136"/>
        <v>0</v>
      </c>
      <c r="AK85" s="29">
        <f t="shared" si="136"/>
        <v>0</v>
      </c>
      <c r="AL85" s="29">
        <f t="shared" si="136"/>
        <v>0</v>
      </c>
    </row>
    <row r="86" spans="2:38" x14ac:dyDescent="0.25">
      <c r="B86" s="1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  <row r="87" spans="2:38" x14ac:dyDescent="0.25">
      <c r="B87" s="23" t="s">
        <v>74</v>
      </c>
      <c r="C87" s="14">
        <f>C88+C89</f>
        <v>0</v>
      </c>
      <c r="D87" s="14">
        <f t="shared" ref="D87:F87" si="137">D88+D89</f>
        <v>0</v>
      </c>
      <c r="E87" s="14">
        <f t="shared" si="137"/>
        <v>0</v>
      </c>
      <c r="F87" s="14">
        <f t="shared" si="137"/>
        <v>0</v>
      </c>
      <c r="G87" s="14">
        <f t="shared" ref="G87" si="138">G88+G89</f>
        <v>0</v>
      </c>
      <c r="H87" s="14">
        <f t="shared" ref="H87:I87" si="139">H88+H89</f>
        <v>0</v>
      </c>
      <c r="I87" s="14">
        <f t="shared" si="139"/>
        <v>0</v>
      </c>
      <c r="J87" s="14">
        <f t="shared" ref="J87" si="140">J88+J89</f>
        <v>0</v>
      </c>
      <c r="K87" s="14">
        <f t="shared" ref="K87:L87" si="141">K88+K89</f>
        <v>0</v>
      </c>
      <c r="L87" s="14">
        <f t="shared" si="141"/>
        <v>0</v>
      </c>
      <c r="M87" s="14">
        <f t="shared" ref="M87" si="142">M88+M89</f>
        <v>0</v>
      </c>
      <c r="N87" s="14">
        <f t="shared" ref="N87:O87" si="143">N88+N89</f>
        <v>0</v>
      </c>
      <c r="O87" s="14">
        <f t="shared" si="143"/>
        <v>0</v>
      </c>
      <c r="P87" s="14">
        <f t="shared" ref="P87" si="144">P88+P89</f>
        <v>0</v>
      </c>
      <c r="Q87" s="14">
        <f t="shared" ref="Q87:R87" si="145">Q88+Q89</f>
        <v>0</v>
      </c>
      <c r="R87" s="14">
        <f t="shared" si="145"/>
        <v>0</v>
      </c>
      <c r="S87" s="14">
        <f t="shared" ref="S87" si="146">S88+S89</f>
        <v>0</v>
      </c>
      <c r="T87" s="14">
        <f t="shared" ref="T87:U87" si="147">T88+T89</f>
        <v>0</v>
      </c>
      <c r="U87" s="14">
        <f t="shared" si="147"/>
        <v>0</v>
      </c>
      <c r="V87" s="14">
        <f t="shared" ref="V87" si="148">V88+V89</f>
        <v>0</v>
      </c>
      <c r="W87" s="14">
        <f t="shared" ref="W87:X87" si="149">W88+W89</f>
        <v>0.59699999999999998</v>
      </c>
      <c r="X87" s="14">
        <f t="shared" si="149"/>
        <v>1.351</v>
      </c>
      <c r="Y87" s="14">
        <f t="shared" ref="Y87" si="150">Y88+Y89</f>
        <v>1.7290000000000001</v>
      </c>
      <c r="Z87" s="14">
        <f t="shared" ref="Z87:AL87" si="151">Z88+Z89</f>
        <v>0.69199999999999995</v>
      </c>
      <c r="AA87" s="14">
        <f t="shared" si="151"/>
        <v>0.88</v>
      </c>
      <c r="AB87" s="14">
        <f t="shared" si="151"/>
        <v>0.126</v>
      </c>
      <c r="AC87" s="14">
        <f t="shared" si="151"/>
        <v>0.26600000000000001</v>
      </c>
      <c r="AD87" s="14">
        <f t="shared" si="151"/>
        <v>0.33</v>
      </c>
      <c r="AE87" s="14">
        <f t="shared" si="151"/>
        <v>0.32300000000000001</v>
      </c>
      <c r="AF87" s="14">
        <f t="shared" si="151"/>
        <v>0</v>
      </c>
      <c r="AG87" s="14">
        <f t="shared" si="151"/>
        <v>0</v>
      </c>
      <c r="AH87" s="14">
        <f t="shared" si="151"/>
        <v>0</v>
      </c>
      <c r="AI87" s="14">
        <f t="shared" si="151"/>
        <v>0</v>
      </c>
      <c r="AJ87" s="14">
        <f t="shared" si="151"/>
        <v>0</v>
      </c>
      <c r="AK87" s="14">
        <f t="shared" si="151"/>
        <v>0</v>
      </c>
      <c r="AL87" s="14">
        <f t="shared" si="151"/>
        <v>0</v>
      </c>
    </row>
    <row r="88" spans="2:38" x14ac:dyDescent="0.25">
      <c r="B88" s="1" t="s">
        <v>1</v>
      </c>
      <c r="C88" s="28">
        <f>AIRTEL!C21</f>
        <v>0</v>
      </c>
      <c r="D88" s="28">
        <f>AIRTEL!D21</f>
        <v>0</v>
      </c>
      <c r="E88" s="28">
        <f>AIRTEL!E21</f>
        <v>0</v>
      </c>
      <c r="F88" s="28">
        <f>AIRTEL!F21</f>
        <v>0</v>
      </c>
      <c r="G88" s="28">
        <f>AIRTEL!G21</f>
        <v>0</v>
      </c>
      <c r="H88" s="28">
        <f>AIRTEL!H21</f>
        <v>0</v>
      </c>
      <c r="I88" s="28">
        <f>AIRTEL!I21</f>
        <v>0</v>
      </c>
      <c r="J88" s="28">
        <f>AIRTEL!J21</f>
        <v>0</v>
      </c>
      <c r="K88" s="28">
        <f>AIRTEL!K21</f>
        <v>0</v>
      </c>
      <c r="L88" s="28">
        <f>AIRTEL!L21</f>
        <v>0</v>
      </c>
      <c r="M88" s="28">
        <f>AIRTEL!M21</f>
        <v>0</v>
      </c>
      <c r="N88" s="28">
        <f>AIRTEL!N21</f>
        <v>0</v>
      </c>
      <c r="O88" s="28">
        <f>AIRTEL!O21</f>
        <v>0</v>
      </c>
      <c r="P88" s="28">
        <f>AIRTEL!P21</f>
        <v>0</v>
      </c>
      <c r="Q88" s="28">
        <f>AIRTEL!Q21</f>
        <v>0</v>
      </c>
      <c r="R88" s="28">
        <f>AIRTEL!R21</f>
        <v>0</v>
      </c>
      <c r="S88" s="28">
        <f>AIRTEL!S21</f>
        <v>0</v>
      </c>
      <c r="T88" s="28">
        <f>AIRTEL!T21</f>
        <v>0</v>
      </c>
      <c r="U88" s="28">
        <f>AIRTEL!U21</f>
        <v>0</v>
      </c>
      <c r="V88" s="28">
        <f>AIRTEL!V21</f>
        <v>0</v>
      </c>
      <c r="W88" s="28">
        <f>AIRTEL!W21</f>
        <v>0.59699999999999998</v>
      </c>
      <c r="X88" s="28">
        <f>AIRTEL!X21</f>
        <v>1.351</v>
      </c>
      <c r="Y88" s="28">
        <f>AIRTEL!Y21</f>
        <v>1.7290000000000001</v>
      </c>
      <c r="Z88" s="28">
        <f>AIRTEL!Z21</f>
        <v>0.69199999999999995</v>
      </c>
      <c r="AA88" s="28">
        <f>AIRTEL!AA21</f>
        <v>0.88</v>
      </c>
      <c r="AB88" s="28">
        <f>AIRTEL!AB21</f>
        <v>0.126</v>
      </c>
      <c r="AC88" s="28">
        <f>AIRTEL!AC21</f>
        <v>0.26600000000000001</v>
      </c>
      <c r="AD88" s="28">
        <f>AIRTEL!AD21</f>
        <v>0.33</v>
      </c>
      <c r="AE88" s="28">
        <f>AIRTEL!AE21</f>
        <v>0.32300000000000001</v>
      </c>
      <c r="AF88" s="28">
        <f>AIRTEL!AF21</f>
        <v>0</v>
      </c>
      <c r="AG88" s="28">
        <f>AIRTEL!AG21</f>
        <v>0</v>
      </c>
      <c r="AH88" s="28">
        <f>AIRTEL!AH21</f>
        <v>0</v>
      </c>
      <c r="AI88" s="28">
        <f>AIRTEL!AI21</f>
        <v>0</v>
      </c>
      <c r="AJ88" s="28">
        <f>AIRTEL!AJ21</f>
        <v>0</v>
      </c>
      <c r="AK88" s="28">
        <f>AIRTEL!AK21</f>
        <v>0</v>
      </c>
      <c r="AL88" s="28">
        <f>AIRTEL!AL21</f>
        <v>0</v>
      </c>
    </row>
    <row r="89" spans="2:38" x14ac:dyDescent="0.25">
      <c r="B89" s="1" t="s">
        <v>0</v>
      </c>
      <c r="C89" s="28">
        <f>MTN!C21</f>
        <v>0</v>
      </c>
      <c r="D89" s="28">
        <f>MTN!D21</f>
        <v>0</v>
      </c>
      <c r="E89" s="28">
        <f>MTN!E21</f>
        <v>0</v>
      </c>
      <c r="F89" s="28">
        <f>MTN!F21</f>
        <v>0</v>
      </c>
      <c r="G89" s="28">
        <f>MTN!G21</f>
        <v>0</v>
      </c>
      <c r="H89" s="28">
        <f>MTN!H21</f>
        <v>0</v>
      </c>
      <c r="I89" s="28">
        <f>MTN!I21</f>
        <v>0</v>
      </c>
      <c r="J89" s="28">
        <f>MTN!J21</f>
        <v>0</v>
      </c>
      <c r="K89" s="28">
        <f>MTN!K21</f>
        <v>0</v>
      </c>
      <c r="L89" s="28">
        <f>MTN!L21</f>
        <v>0</v>
      </c>
      <c r="M89" s="28">
        <f>MTN!M21</f>
        <v>0</v>
      </c>
      <c r="N89" s="28">
        <f>MTN!N21</f>
        <v>0</v>
      </c>
      <c r="O89" s="28">
        <f>MTN!O21</f>
        <v>0</v>
      </c>
      <c r="P89" s="28">
        <f>MTN!P21</f>
        <v>0</v>
      </c>
      <c r="Q89" s="28">
        <f>MTN!Q21</f>
        <v>0</v>
      </c>
      <c r="R89" s="28">
        <f>MTN!R21</f>
        <v>0</v>
      </c>
      <c r="S89" s="28">
        <f>MTN!S21</f>
        <v>0</v>
      </c>
      <c r="T89" s="28">
        <f>MTN!T21</f>
        <v>0</v>
      </c>
      <c r="U89" s="28">
        <f>MTN!U21</f>
        <v>0</v>
      </c>
      <c r="V89" s="28">
        <f>MTN!V21</f>
        <v>0</v>
      </c>
      <c r="W89" s="28">
        <f>MTN!W21</f>
        <v>0</v>
      </c>
      <c r="X89" s="28">
        <f>MTN!X21</f>
        <v>0</v>
      </c>
      <c r="Y89" s="28">
        <f>MTN!Y21</f>
        <v>0</v>
      </c>
      <c r="Z89" s="28">
        <f>MTN!Z21</f>
        <v>0</v>
      </c>
      <c r="AA89" s="28">
        <f>MTN!AA21</f>
        <v>0</v>
      </c>
      <c r="AB89" s="28">
        <f>MTN!AB21</f>
        <v>0</v>
      </c>
      <c r="AC89" s="28">
        <f>MTN!AC21</f>
        <v>0</v>
      </c>
      <c r="AD89" s="28">
        <f>MTN!AD21</f>
        <v>0</v>
      </c>
      <c r="AE89" s="28">
        <f>MTN!AE21</f>
        <v>0</v>
      </c>
      <c r="AF89" s="28">
        <f>MTN!AF21</f>
        <v>0</v>
      </c>
      <c r="AG89" s="28">
        <f>MTN!AG21</f>
        <v>0</v>
      </c>
      <c r="AH89" s="28">
        <f>MTN!AH21</f>
        <v>0</v>
      </c>
      <c r="AI89" s="28">
        <f>MTN!AI21</f>
        <v>0</v>
      </c>
      <c r="AJ89" s="28">
        <f>MTN!AJ21</f>
        <v>0</v>
      </c>
      <c r="AK89" s="28">
        <f>MTN!AK21</f>
        <v>0</v>
      </c>
      <c r="AL89" s="28">
        <f>MTN!AL21</f>
        <v>0</v>
      </c>
    </row>
    <row r="90" spans="2:38" x14ac:dyDescent="0.25">
      <c r="B90" s="1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</row>
    <row r="91" spans="2:38" x14ac:dyDescent="0.25">
      <c r="B91" s="3" t="s">
        <v>76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</row>
    <row r="92" spans="2:38" x14ac:dyDescent="0.25">
      <c r="B92" s="1" t="str">
        <f t="shared" ref="B92:B93" si="152">B88</f>
        <v>AIRTEL</v>
      </c>
      <c r="C92" s="27">
        <f>IF(ISERROR(C88/C$87),0,C88/C$87)</f>
        <v>0</v>
      </c>
      <c r="D92" s="27">
        <f t="shared" ref="D92:F92" si="153">IF(ISERROR(D88/D$87),0,D88/D$87)</f>
        <v>0</v>
      </c>
      <c r="E92" s="27">
        <f t="shared" si="153"/>
        <v>0</v>
      </c>
      <c r="F92" s="27">
        <f t="shared" si="153"/>
        <v>0</v>
      </c>
      <c r="G92" s="27">
        <f t="shared" ref="G92:Z92" si="154">IF(ISERROR(G88/G$87),0,G88/G$87)</f>
        <v>0</v>
      </c>
      <c r="H92" s="27">
        <f t="shared" si="154"/>
        <v>0</v>
      </c>
      <c r="I92" s="27">
        <f t="shared" si="154"/>
        <v>0</v>
      </c>
      <c r="J92" s="27">
        <f t="shared" si="154"/>
        <v>0</v>
      </c>
      <c r="K92" s="27">
        <f t="shared" si="154"/>
        <v>0</v>
      </c>
      <c r="L92" s="27">
        <f t="shared" si="154"/>
        <v>0</v>
      </c>
      <c r="M92" s="27">
        <f t="shared" si="154"/>
        <v>0</v>
      </c>
      <c r="N92" s="27">
        <f t="shared" si="154"/>
        <v>0</v>
      </c>
      <c r="O92" s="27">
        <f t="shared" si="154"/>
        <v>0</v>
      </c>
      <c r="P92" s="27">
        <f t="shared" si="154"/>
        <v>0</v>
      </c>
      <c r="Q92" s="27">
        <f t="shared" si="154"/>
        <v>0</v>
      </c>
      <c r="R92" s="27">
        <f t="shared" si="154"/>
        <v>0</v>
      </c>
      <c r="S92" s="27">
        <f t="shared" si="154"/>
        <v>0</v>
      </c>
      <c r="T92" s="27">
        <f t="shared" si="154"/>
        <v>0</v>
      </c>
      <c r="U92" s="27">
        <f t="shared" si="154"/>
        <v>0</v>
      </c>
      <c r="V92" s="27">
        <f t="shared" si="154"/>
        <v>0</v>
      </c>
      <c r="W92" s="29">
        <f t="shared" si="154"/>
        <v>1</v>
      </c>
      <c r="X92" s="29">
        <f t="shared" si="154"/>
        <v>1</v>
      </c>
      <c r="Y92" s="29">
        <f t="shared" si="154"/>
        <v>1</v>
      </c>
      <c r="Z92" s="29">
        <f t="shared" si="154"/>
        <v>1</v>
      </c>
      <c r="AA92" s="29">
        <f t="shared" ref="AA92:AL92" si="155">IF(ISERROR(AA88/AA$87),0,AA88/AA$87)</f>
        <v>1</v>
      </c>
      <c r="AB92" s="29">
        <f t="shared" si="155"/>
        <v>1</v>
      </c>
      <c r="AC92" s="29">
        <f t="shared" si="155"/>
        <v>1</v>
      </c>
      <c r="AD92" s="29">
        <f t="shared" si="155"/>
        <v>1</v>
      </c>
      <c r="AE92" s="29">
        <f t="shared" si="155"/>
        <v>1</v>
      </c>
      <c r="AF92" s="29">
        <f t="shared" si="155"/>
        <v>0</v>
      </c>
      <c r="AG92" s="29">
        <f t="shared" si="155"/>
        <v>0</v>
      </c>
      <c r="AH92" s="29">
        <f t="shared" si="155"/>
        <v>0</v>
      </c>
      <c r="AI92" s="29">
        <f t="shared" si="155"/>
        <v>0</v>
      </c>
      <c r="AJ92" s="29">
        <f t="shared" si="155"/>
        <v>0</v>
      </c>
      <c r="AK92" s="29">
        <f t="shared" si="155"/>
        <v>0</v>
      </c>
      <c r="AL92" s="29">
        <f t="shared" si="155"/>
        <v>0</v>
      </c>
    </row>
    <row r="93" spans="2:38" x14ac:dyDescent="0.25">
      <c r="B93" s="1" t="str">
        <f t="shared" si="152"/>
        <v>MTN</v>
      </c>
      <c r="C93" s="27">
        <f>IF(ISERROR(C89/C$87),0,C89/C$87)</f>
        <v>0</v>
      </c>
      <c r="D93" s="27">
        <f t="shared" ref="D93:F93" si="156">IF(ISERROR(D89/D$87),0,D89/D$87)</f>
        <v>0</v>
      </c>
      <c r="E93" s="27">
        <f t="shared" si="156"/>
        <v>0</v>
      </c>
      <c r="F93" s="27">
        <f t="shared" si="156"/>
        <v>0</v>
      </c>
      <c r="G93" s="27">
        <f t="shared" ref="G93:Z93" si="157">IF(ISERROR(G89/G$87),0,G89/G$87)</f>
        <v>0</v>
      </c>
      <c r="H93" s="27">
        <f t="shared" si="157"/>
        <v>0</v>
      </c>
      <c r="I93" s="27">
        <f t="shared" si="157"/>
        <v>0</v>
      </c>
      <c r="J93" s="27">
        <f t="shared" si="157"/>
        <v>0</v>
      </c>
      <c r="K93" s="27">
        <f t="shared" si="157"/>
        <v>0</v>
      </c>
      <c r="L93" s="27">
        <f t="shared" si="157"/>
        <v>0</v>
      </c>
      <c r="M93" s="27">
        <f t="shared" si="157"/>
        <v>0</v>
      </c>
      <c r="N93" s="27">
        <f t="shared" si="157"/>
        <v>0</v>
      </c>
      <c r="O93" s="27">
        <f t="shared" si="157"/>
        <v>0</v>
      </c>
      <c r="P93" s="27">
        <f t="shared" si="157"/>
        <v>0</v>
      </c>
      <c r="Q93" s="27">
        <f t="shared" si="157"/>
        <v>0</v>
      </c>
      <c r="R93" s="27">
        <f t="shared" si="157"/>
        <v>0</v>
      </c>
      <c r="S93" s="27">
        <f t="shared" si="157"/>
        <v>0</v>
      </c>
      <c r="T93" s="27">
        <f t="shared" si="157"/>
        <v>0</v>
      </c>
      <c r="U93" s="27">
        <f t="shared" si="157"/>
        <v>0</v>
      </c>
      <c r="V93" s="27">
        <f t="shared" si="157"/>
        <v>0</v>
      </c>
      <c r="W93" s="27">
        <f t="shared" si="157"/>
        <v>0</v>
      </c>
      <c r="X93" s="27">
        <f t="shared" si="157"/>
        <v>0</v>
      </c>
      <c r="Y93" s="27">
        <f t="shared" si="157"/>
        <v>0</v>
      </c>
      <c r="Z93" s="29">
        <f t="shared" si="157"/>
        <v>0</v>
      </c>
      <c r="AA93" s="29">
        <f t="shared" ref="AA93:AL93" si="158">IF(ISERROR(AA89/AA$87),0,AA89/AA$87)</f>
        <v>0</v>
      </c>
      <c r="AB93" s="29">
        <f t="shared" si="158"/>
        <v>0</v>
      </c>
      <c r="AC93" s="29">
        <f t="shared" si="158"/>
        <v>0</v>
      </c>
      <c r="AD93" s="29">
        <f t="shared" si="158"/>
        <v>0</v>
      </c>
      <c r="AE93" s="29">
        <f t="shared" si="158"/>
        <v>0</v>
      </c>
      <c r="AF93" s="29">
        <f t="shared" si="158"/>
        <v>0</v>
      </c>
      <c r="AG93" s="29">
        <f t="shared" si="158"/>
        <v>0</v>
      </c>
      <c r="AH93" s="29">
        <f t="shared" si="158"/>
        <v>0</v>
      </c>
      <c r="AI93" s="29">
        <f t="shared" si="158"/>
        <v>0</v>
      </c>
      <c r="AJ93" s="29">
        <f t="shared" si="158"/>
        <v>0</v>
      </c>
      <c r="AK93" s="29">
        <f t="shared" si="158"/>
        <v>0</v>
      </c>
      <c r="AL93" s="29">
        <f t="shared" si="158"/>
        <v>0</v>
      </c>
    </row>
    <row r="94" spans="2:38" x14ac:dyDescent="0.25">
      <c r="B94" s="3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2:38" s="30" customFormat="1" x14ac:dyDescent="0.25">
      <c r="B95" s="69" t="s">
        <v>51</v>
      </c>
      <c r="C95" s="68">
        <f>SUM(C96:C97)</f>
        <v>0</v>
      </c>
      <c r="D95" s="68">
        <f t="shared" ref="D95" si="159">SUM(D96:D97)</f>
        <v>0</v>
      </c>
      <c r="E95" s="68">
        <f t="shared" ref="E95" si="160">SUM(E96:E97)</f>
        <v>0</v>
      </c>
      <c r="F95" s="68">
        <f t="shared" ref="F95" si="161">SUM(F96:F97)</f>
        <v>0</v>
      </c>
      <c r="G95" s="68">
        <f t="shared" ref="G95" si="162">SUM(G96:G97)</f>
        <v>0</v>
      </c>
      <c r="H95" s="68">
        <f t="shared" ref="H95" si="163">SUM(H96:H97)</f>
        <v>0</v>
      </c>
      <c r="I95" s="68">
        <f t="shared" ref="I95" si="164">SUM(I96:I97)</f>
        <v>0</v>
      </c>
      <c r="J95" s="68">
        <f t="shared" ref="J95" si="165">SUM(J96:J97)</f>
        <v>0</v>
      </c>
      <c r="K95" s="68">
        <f t="shared" ref="K95" si="166">SUM(K96:K97)</f>
        <v>0</v>
      </c>
      <c r="L95" s="68">
        <f t="shared" ref="L95" si="167">SUM(L96:L97)</f>
        <v>0</v>
      </c>
      <c r="M95" s="68">
        <f t="shared" ref="M95" si="168">SUM(M96:M97)</f>
        <v>0</v>
      </c>
      <c r="N95" s="68">
        <f t="shared" ref="N95" si="169">SUM(N96:N97)</f>
        <v>0</v>
      </c>
      <c r="O95" s="68">
        <f t="shared" ref="O95" si="170">SUM(O96:O97)</f>
        <v>0</v>
      </c>
      <c r="P95" s="68">
        <f t="shared" ref="P95" si="171">SUM(P96:P97)</f>
        <v>0</v>
      </c>
      <c r="Q95" s="68">
        <f t="shared" ref="Q95" si="172">SUM(Q96:Q97)</f>
        <v>0</v>
      </c>
      <c r="R95" s="68">
        <f t="shared" ref="R95" si="173">SUM(R96:R97)</f>
        <v>0</v>
      </c>
      <c r="S95" s="68">
        <f t="shared" ref="S95" si="174">SUM(S96:S97)</f>
        <v>0</v>
      </c>
      <c r="T95" s="68">
        <f t="shared" ref="T95" si="175">SUM(T96:T97)</f>
        <v>0</v>
      </c>
      <c r="U95" s="68">
        <f t="shared" ref="U95" si="176">SUM(U96:U97)</f>
        <v>0</v>
      </c>
      <c r="V95" s="68">
        <f t="shared" ref="V95" si="177">SUM(V96:V97)</f>
        <v>0</v>
      </c>
      <c r="W95" s="68">
        <f t="shared" ref="W95" si="178">SUM(W96:W97)</f>
        <v>33333850.436000001</v>
      </c>
      <c r="X95" s="68">
        <f t="shared" ref="X95" si="179">SUM(X96:X97)</f>
        <v>45001984.357999995</v>
      </c>
      <c r="Y95" s="68">
        <f t="shared" ref="Y95" si="180">SUM(Y96:Y97)</f>
        <v>50532858.364000008</v>
      </c>
      <c r="Z95" s="68">
        <f t="shared" ref="Z95" si="181">SUM(Z96:Z97)</f>
        <v>66783745.764999993</v>
      </c>
      <c r="AA95" s="68">
        <f t="shared" ref="AA95" si="182">SUM(AA96:AA97)</f>
        <v>63879906.2290999</v>
      </c>
      <c r="AB95" s="68">
        <f t="shared" ref="AB95" si="183">SUM(AB96:AB97)</f>
        <v>63487395.452</v>
      </c>
      <c r="AC95" s="68">
        <f t="shared" ref="AC95" si="184">SUM(AC96:AC97)</f>
        <v>80160336.912402019</v>
      </c>
      <c r="AD95" s="68">
        <f t="shared" ref="AD95" si="185">SUM(AD96:AD97)</f>
        <v>85789674.788000003</v>
      </c>
      <c r="AE95" s="68">
        <f t="shared" ref="AE95" si="186">SUM(AE96:AE97)</f>
        <v>94043255.999955237</v>
      </c>
      <c r="AF95" s="68">
        <f t="shared" ref="AF95" si="187">SUM(AF96:AF97)</f>
        <v>0</v>
      </c>
      <c r="AG95" s="68">
        <f t="shared" ref="AG95" si="188">SUM(AG96:AG97)</f>
        <v>0</v>
      </c>
      <c r="AH95" s="68">
        <f t="shared" ref="AH95" si="189">SUM(AH96:AH97)</f>
        <v>0</v>
      </c>
      <c r="AI95" s="68">
        <f t="shared" ref="AI95" si="190">SUM(AI96:AI97)</f>
        <v>0</v>
      </c>
      <c r="AJ95" s="68">
        <f t="shared" ref="AJ95" si="191">SUM(AJ96:AJ97)</f>
        <v>0</v>
      </c>
      <c r="AK95" s="68">
        <f t="shared" ref="AK95" si="192">SUM(AK96:AK97)</f>
        <v>0</v>
      </c>
      <c r="AL95" s="68">
        <f t="shared" ref="AL95" si="193">SUM(AL96:AL97)</f>
        <v>0</v>
      </c>
    </row>
    <row r="96" spans="2:38" x14ac:dyDescent="0.25">
      <c r="B96" s="1" t="str">
        <f>B26</f>
        <v>AIRTTEL</v>
      </c>
      <c r="C96" s="25">
        <f>AIRTEL!C33</f>
        <v>0</v>
      </c>
      <c r="D96" s="25">
        <f>AIRTEL!D33</f>
        <v>0</v>
      </c>
      <c r="E96" s="25">
        <f>AIRTEL!E33</f>
        <v>0</v>
      </c>
      <c r="F96" s="25">
        <f>AIRTEL!F33</f>
        <v>0</v>
      </c>
      <c r="G96" s="25">
        <f>AIRTEL!G33</f>
        <v>0</v>
      </c>
      <c r="H96" s="25">
        <f>AIRTEL!H33</f>
        <v>0</v>
      </c>
      <c r="I96" s="25">
        <f>AIRTEL!I33</f>
        <v>0</v>
      </c>
      <c r="J96" s="25">
        <f>AIRTEL!J33</f>
        <v>0</v>
      </c>
      <c r="K96" s="25">
        <f>AIRTEL!K33</f>
        <v>0</v>
      </c>
      <c r="L96" s="25">
        <f>AIRTEL!L33</f>
        <v>0</v>
      </c>
      <c r="M96" s="25">
        <f>AIRTEL!M33</f>
        <v>0</v>
      </c>
      <c r="N96" s="25">
        <f>AIRTEL!N33</f>
        <v>0</v>
      </c>
      <c r="O96" s="25">
        <f>AIRTEL!O33</f>
        <v>0</v>
      </c>
      <c r="P96" s="25">
        <f>AIRTEL!P33</f>
        <v>0</v>
      </c>
      <c r="Q96" s="25">
        <f>AIRTEL!Q33</f>
        <v>0</v>
      </c>
      <c r="R96" s="25">
        <f>AIRTEL!R33</f>
        <v>0</v>
      </c>
      <c r="S96" s="25">
        <f>AIRTEL!S33</f>
        <v>0</v>
      </c>
      <c r="T96" s="25">
        <f>AIRTEL!T33</f>
        <v>0</v>
      </c>
      <c r="U96" s="25">
        <f>AIRTEL!U33</f>
        <v>0</v>
      </c>
      <c r="V96" s="25">
        <f>AIRTEL!V33</f>
        <v>0</v>
      </c>
      <c r="W96" s="12">
        <f>AIRTEL!W33</f>
        <v>8910032.9560000002</v>
      </c>
      <c r="X96" s="12">
        <f>AIRTEL!X33</f>
        <v>13216530.585000001</v>
      </c>
      <c r="Y96" s="12">
        <f>AIRTEL!Y33</f>
        <v>15419223.723000001</v>
      </c>
      <c r="Z96" s="12">
        <f>AIRTEL!Z33</f>
        <v>12743071.938000001</v>
      </c>
      <c r="AA96" s="12">
        <f>AIRTEL!AA33</f>
        <v>13051778.4790999</v>
      </c>
      <c r="AB96" s="12">
        <f>AIRTEL!AB33</f>
        <v>7631460.709999999</v>
      </c>
      <c r="AC96" s="12">
        <f>AIRTEL!AC33</f>
        <v>10286797.824000001</v>
      </c>
      <c r="AD96" s="12">
        <f>AIRTEL!AD33</f>
        <v>11503030.616</v>
      </c>
      <c r="AE96" s="12">
        <f>AIRTEL!AE33</f>
        <v>12682433.828259699</v>
      </c>
      <c r="AF96" s="12">
        <f>AIRTEL!AF33</f>
        <v>0</v>
      </c>
      <c r="AG96" s="12">
        <f>AIRTEL!AG33</f>
        <v>0</v>
      </c>
      <c r="AH96" s="12">
        <f>AIRTEL!AH33</f>
        <v>0</v>
      </c>
      <c r="AI96" s="12">
        <f>AIRTEL!AI33</f>
        <v>0</v>
      </c>
      <c r="AJ96" s="12">
        <f>AIRTEL!AJ33</f>
        <v>0</v>
      </c>
      <c r="AK96" s="12">
        <f>AIRTEL!AK33</f>
        <v>0</v>
      </c>
      <c r="AL96" s="12">
        <f>AIRTEL!AL33</f>
        <v>0</v>
      </c>
    </row>
    <row r="97" spans="2:38" x14ac:dyDescent="0.25">
      <c r="B97" s="1" t="str">
        <f>B27</f>
        <v>MTN</v>
      </c>
      <c r="C97" s="25">
        <f>MTN!C33</f>
        <v>0</v>
      </c>
      <c r="D97" s="25">
        <f>MTN!D33</f>
        <v>0</v>
      </c>
      <c r="E97" s="25">
        <f>MTN!E33</f>
        <v>0</v>
      </c>
      <c r="F97" s="25">
        <f>MTN!F33</f>
        <v>0</v>
      </c>
      <c r="G97" s="25">
        <f>MTN!G33</f>
        <v>0</v>
      </c>
      <c r="H97" s="25">
        <f>MTN!H33</f>
        <v>0</v>
      </c>
      <c r="I97" s="25">
        <f>MTN!I33</f>
        <v>0</v>
      </c>
      <c r="J97" s="25">
        <f>MTN!J33</f>
        <v>0</v>
      </c>
      <c r="K97" s="25">
        <f>MTN!K33</f>
        <v>0</v>
      </c>
      <c r="L97" s="25">
        <f>MTN!L33</f>
        <v>0</v>
      </c>
      <c r="M97" s="25">
        <f>MTN!M33</f>
        <v>0</v>
      </c>
      <c r="N97" s="25">
        <f>MTN!N33</f>
        <v>0</v>
      </c>
      <c r="O97" s="25">
        <f>MTN!O33</f>
        <v>0</v>
      </c>
      <c r="P97" s="25">
        <f>MTN!P33</f>
        <v>0</v>
      </c>
      <c r="Q97" s="25">
        <f>MTN!Q33</f>
        <v>0</v>
      </c>
      <c r="R97" s="25">
        <f>MTN!R33</f>
        <v>0</v>
      </c>
      <c r="S97" s="25">
        <f>MTN!S33</f>
        <v>0</v>
      </c>
      <c r="T97" s="25">
        <f>MTN!T33</f>
        <v>0</v>
      </c>
      <c r="U97" s="25">
        <f>MTN!U33</f>
        <v>0</v>
      </c>
      <c r="V97" s="25">
        <f>MTN!V33</f>
        <v>0</v>
      </c>
      <c r="W97" s="12">
        <f>MTN!W33</f>
        <v>24423817.48</v>
      </c>
      <c r="X97" s="12">
        <f>MTN!X33</f>
        <v>31785453.772999998</v>
      </c>
      <c r="Y97" s="12">
        <f>MTN!Y33</f>
        <v>35113634.641000003</v>
      </c>
      <c r="Z97" s="12">
        <f>MTN!Z33</f>
        <v>54040673.826999992</v>
      </c>
      <c r="AA97" s="12">
        <f>MTN!AA33</f>
        <v>50828127.75</v>
      </c>
      <c r="AB97" s="12">
        <f>MTN!AB33</f>
        <v>55855934.741999999</v>
      </c>
      <c r="AC97" s="12">
        <f>MTN!AC33</f>
        <v>69873539.088402018</v>
      </c>
      <c r="AD97" s="12">
        <f>MTN!AD33</f>
        <v>74286644.172000006</v>
      </c>
      <c r="AE97" s="12">
        <f>MTN!AE33</f>
        <v>81360822.171695545</v>
      </c>
      <c r="AF97" s="12">
        <f>MTN!AF33</f>
        <v>0</v>
      </c>
      <c r="AG97" s="12">
        <f>MTN!AG33</f>
        <v>0</v>
      </c>
      <c r="AH97" s="12">
        <f>MTN!AH33</f>
        <v>0</v>
      </c>
      <c r="AI97" s="12">
        <f>MTN!AI33</f>
        <v>0</v>
      </c>
      <c r="AJ97" s="12">
        <f>MTN!AJ33</f>
        <v>0</v>
      </c>
      <c r="AK97" s="12">
        <f>MTN!AK33</f>
        <v>0</v>
      </c>
      <c r="AL97" s="12">
        <f>MTN!AL33</f>
        <v>0</v>
      </c>
    </row>
    <row r="98" spans="2:38" x14ac:dyDescent="0.25">
      <c r="B98" s="6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2:38" x14ac:dyDescent="0.25">
      <c r="B99" s="7" t="s">
        <v>37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2:38" x14ac:dyDescent="0.25">
      <c r="B100" s="1" t="str">
        <f>B96</f>
        <v>AIRTTEL</v>
      </c>
      <c r="C100" s="25">
        <f>IF(ISERROR(C96/C$95),0,C96/C$95)</f>
        <v>0</v>
      </c>
      <c r="D100" s="25">
        <f t="shared" ref="D100:Z100" si="194">IF(ISERROR(D96/D$95),0,D96/D$95)</f>
        <v>0</v>
      </c>
      <c r="E100" s="25">
        <f t="shared" si="194"/>
        <v>0</v>
      </c>
      <c r="F100" s="25">
        <f t="shared" si="194"/>
        <v>0</v>
      </c>
      <c r="G100" s="25">
        <f t="shared" si="194"/>
        <v>0</v>
      </c>
      <c r="H100" s="25">
        <f t="shared" si="194"/>
        <v>0</v>
      </c>
      <c r="I100" s="25">
        <f t="shared" si="194"/>
        <v>0</v>
      </c>
      <c r="J100" s="25">
        <f t="shared" si="194"/>
        <v>0</v>
      </c>
      <c r="K100" s="25">
        <f t="shared" si="194"/>
        <v>0</v>
      </c>
      <c r="L100" s="25">
        <f t="shared" si="194"/>
        <v>0</v>
      </c>
      <c r="M100" s="25">
        <f t="shared" si="194"/>
        <v>0</v>
      </c>
      <c r="N100" s="25">
        <f t="shared" si="194"/>
        <v>0</v>
      </c>
      <c r="O100" s="25">
        <f t="shared" si="194"/>
        <v>0</v>
      </c>
      <c r="P100" s="25">
        <f t="shared" si="194"/>
        <v>0</v>
      </c>
      <c r="Q100" s="25">
        <f t="shared" si="194"/>
        <v>0</v>
      </c>
      <c r="R100" s="25">
        <f t="shared" si="194"/>
        <v>0</v>
      </c>
      <c r="S100" s="25">
        <f t="shared" si="194"/>
        <v>0</v>
      </c>
      <c r="T100" s="25">
        <f t="shared" si="194"/>
        <v>0</v>
      </c>
      <c r="U100" s="25">
        <f t="shared" si="194"/>
        <v>0</v>
      </c>
      <c r="V100" s="25">
        <f t="shared" si="194"/>
        <v>0</v>
      </c>
      <c r="W100" s="21">
        <f t="shared" si="194"/>
        <v>0.26729684208270504</v>
      </c>
      <c r="X100" s="21">
        <f t="shared" si="194"/>
        <v>0.29368772896456735</v>
      </c>
      <c r="Y100" s="21">
        <f t="shared" si="194"/>
        <v>0.30513262503244371</v>
      </c>
      <c r="Z100" s="21">
        <f t="shared" si="194"/>
        <v>0.190810979408681</v>
      </c>
      <c r="AA100" s="21">
        <f t="shared" ref="AA100:AL100" si="195">IF(ISERROR(AA96/AA$95),0,AA96/AA$95)</f>
        <v>0.20431743328317978</v>
      </c>
      <c r="AB100" s="21">
        <f t="shared" si="195"/>
        <v>0.12020434380190959</v>
      </c>
      <c r="AC100" s="21">
        <f t="shared" si="195"/>
        <v>0.1283277768061436</v>
      </c>
      <c r="AD100" s="21">
        <f t="shared" si="195"/>
        <v>0.13408409163953386</v>
      </c>
      <c r="AE100" s="21">
        <f t="shared" si="195"/>
        <v>0.13485745142922034</v>
      </c>
      <c r="AF100" s="21">
        <f t="shared" si="195"/>
        <v>0</v>
      </c>
      <c r="AG100" s="21">
        <f t="shared" si="195"/>
        <v>0</v>
      </c>
      <c r="AH100" s="21">
        <f t="shared" si="195"/>
        <v>0</v>
      </c>
      <c r="AI100" s="21">
        <f t="shared" si="195"/>
        <v>0</v>
      </c>
      <c r="AJ100" s="21">
        <f t="shared" si="195"/>
        <v>0</v>
      </c>
      <c r="AK100" s="21">
        <f t="shared" si="195"/>
        <v>0</v>
      </c>
      <c r="AL100" s="21">
        <f t="shared" si="195"/>
        <v>0</v>
      </c>
    </row>
    <row r="101" spans="2:38" x14ac:dyDescent="0.25">
      <c r="B101" s="1" t="str">
        <f>B97</f>
        <v>MTN</v>
      </c>
      <c r="C101" s="25">
        <f>IF(ISERROR(C97/C$95),0,C97/C$95)</f>
        <v>0</v>
      </c>
      <c r="D101" s="25">
        <f t="shared" ref="D101:Z101" si="196">IF(ISERROR(D97/D$95),0,D97/D$95)</f>
        <v>0</v>
      </c>
      <c r="E101" s="25">
        <f t="shared" si="196"/>
        <v>0</v>
      </c>
      <c r="F101" s="25">
        <f t="shared" si="196"/>
        <v>0</v>
      </c>
      <c r="G101" s="25">
        <f t="shared" si="196"/>
        <v>0</v>
      </c>
      <c r="H101" s="25">
        <f t="shared" si="196"/>
        <v>0</v>
      </c>
      <c r="I101" s="25">
        <f t="shared" si="196"/>
        <v>0</v>
      </c>
      <c r="J101" s="25">
        <f t="shared" si="196"/>
        <v>0</v>
      </c>
      <c r="K101" s="25">
        <f t="shared" si="196"/>
        <v>0</v>
      </c>
      <c r="L101" s="25">
        <f t="shared" si="196"/>
        <v>0</v>
      </c>
      <c r="M101" s="25">
        <f t="shared" si="196"/>
        <v>0</v>
      </c>
      <c r="N101" s="25">
        <f t="shared" si="196"/>
        <v>0</v>
      </c>
      <c r="O101" s="25">
        <f t="shared" si="196"/>
        <v>0</v>
      </c>
      <c r="P101" s="25">
        <f t="shared" si="196"/>
        <v>0</v>
      </c>
      <c r="Q101" s="25">
        <f t="shared" si="196"/>
        <v>0</v>
      </c>
      <c r="R101" s="25">
        <f t="shared" si="196"/>
        <v>0</v>
      </c>
      <c r="S101" s="25">
        <f t="shared" si="196"/>
        <v>0</v>
      </c>
      <c r="T101" s="25">
        <f t="shared" si="196"/>
        <v>0</v>
      </c>
      <c r="U101" s="25">
        <f t="shared" si="196"/>
        <v>0</v>
      </c>
      <c r="V101" s="25">
        <f t="shared" si="196"/>
        <v>0</v>
      </c>
      <c r="W101" s="21">
        <f t="shared" si="196"/>
        <v>0.73270315791729501</v>
      </c>
      <c r="X101" s="21">
        <f t="shared" si="196"/>
        <v>0.7063122710354327</v>
      </c>
      <c r="Y101" s="21">
        <f t="shared" si="196"/>
        <v>0.69486737496755624</v>
      </c>
      <c r="Z101" s="21">
        <f t="shared" si="196"/>
        <v>0.80918902059131903</v>
      </c>
      <c r="AA101" s="21">
        <f t="shared" ref="AA101:AL101" si="197">IF(ISERROR(AA97/AA$95),0,AA97/AA$95)</f>
        <v>0.79568256671682025</v>
      </c>
      <c r="AB101" s="21">
        <f t="shared" si="197"/>
        <v>0.87979565619809041</v>
      </c>
      <c r="AC101" s="21">
        <f t="shared" si="197"/>
        <v>0.8716722231938564</v>
      </c>
      <c r="AD101" s="21">
        <f t="shared" si="197"/>
        <v>0.86591590836046617</v>
      </c>
      <c r="AE101" s="21">
        <f t="shared" si="197"/>
        <v>0.86514254857077977</v>
      </c>
      <c r="AF101" s="21">
        <f t="shared" si="197"/>
        <v>0</v>
      </c>
      <c r="AG101" s="21">
        <f t="shared" si="197"/>
        <v>0</v>
      </c>
      <c r="AH101" s="21">
        <f t="shared" si="197"/>
        <v>0</v>
      </c>
      <c r="AI101" s="21">
        <f t="shared" si="197"/>
        <v>0</v>
      </c>
      <c r="AJ101" s="21">
        <f t="shared" si="197"/>
        <v>0</v>
      </c>
      <c r="AK101" s="21">
        <f t="shared" si="197"/>
        <v>0</v>
      </c>
      <c r="AL101" s="21">
        <f t="shared" si="197"/>
        <v>0</v>
      </c>
    </row>
    <row r="102" spans="2:38" x14ac:dyDescent="0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2:38" x14ac:dyDescent="0.25">
      <c r="B103" s="4" t="s">
        <v>66</v>
      </c>
      <c r="C103" s="26">
        <f>C104+C105</f>
        <v>0</v>
      </c>
      <c r="D103" s="26">
        <f t="shared" ref="D103:Z103" si="198">D104+D105</f>
        <v>0</v>
      </c>
      <c r="E103" s="26">
        <f t="shared" si="198"/>
        <v>0</v>
      </c>
      <c r="F103" s="26">
        <f t="shared" si="198"/>
        <v>0</v>
      </c>
      <c r="G103" s="26">
        <f t="shared" si="198"/>
        <v>0</v>
      </c>
      <c r="H103" s="26">
        <f t="shared" si="198"/>
        <v>0</v>
      </c>
      <c r="I103" s="26">
        <f t="shared" si="198"/>
        <v>0</v>
      </c>
      <c r="J103" s="26">
        <f t="shared" si="198"/>
        <v>0</v>
      </c>
      <c r="K103" s="26">
        <f t="shared" si="198"/>
        <v>0</v>
      </c>
      <c r="L103" s="26">
        <f t="shared" si="198"/>
        <v>0</v>
      </c>
      <c r="M103" s="26">
        <f t="shared" si="198"/>
        <v>0</v>
      </c>
      <c r="N103" s="26">
        <f t="shared" si="198"/>
        <v>0</v>
      </c>
      <c r="O103" s="26">
        <f t="shared" si="198"/>
        <v>0</v>
      </c>
      <c r="P103" s="26">
        <f t="shared" si="198"/>
        <v>0</v>
      </c>
      <c r="Q103" s="26">
        <f t="shared" si="198"/>
        <v>0</v>
      </c>
      <c r="R103" s="26">
        <f t="shared" si="198"/>
        <v>0</v>
      </c>
      <c r="S103" s="26">
        <f t="shared" si="198"/>
        <v>0</v>
      </c>
      <c r="T103" s="26">
        <f t="shared" si="198"/>
        <v>0</v>
      </c>
      <c r="U103" s="26">
        <f t="shared" si="198"/>
        <v>0</v>
      </c>
      <c r="V103" s="26">
        <f t="shared" si="198"/>
        <v>0</v>
      </c>
      <c r="W103" s="14">
        <f t="shared" si="198"/>
        <v>14200592.070999999</v>
      </c>
      <c r="X103" s="14">
        <f t="shared" si="198"/>
        <v>18465098.357999999</v>
      </c>
      <c r="Y103" s="14">
        <f t="shared" si="198"/>
        <v>19724536.945</v>
      </c>
      <c r="Z103" s="14">
        <f t="shared" si="198"/>
        <v>28558151.068</v>
      </c>
      <c r="AA103" s="14">
        <f t="shared" ref="AA103:AL103" si="199">AA104+AA105</f>
        <v>26013316.905999999</v>
      </c>
      <c r="AB103" s="14">
        <f t="shared" si="199"/>
        <v>27716948.932</v>
      </c>
      <c r="AC103" s="14">
        <f t="shared" si="199"/>
        <v>34899870.827</v>
      </c>
      <c r="AD103" s="14">
        <f t="shared" si="199"/>
        <v>37279631.644000001</v>
      </c>
      <c r="AE103" s="14">
        <f t="shared" si="199"/>
        <v>41121259.162999995</v>
      </c>
      <c r="AF103" s="14">
        <f t="shared" si="199"/>
        <v>0</v>
      </c>
      <c r="AG103" s="14">
        <f t="shared" si="199"/>
        <v>0</v>
      </c>
      <c r="AH103" s="14">
        <f t="shared" si="199"/>
        <v>0</v>
      </c>
      <c r="AI103" s="14">
        <f t="shared" si="199"/>
        <v>0</v>
      </c>
      <c r="AJ103" s="14">
        <f t="shared" si="199"/>
        <v>0</v>
      </c>
      <c r="AK103" s="14">
        <f t="shared" si="199"/>
        <v>0</v>
      </c>
      <c r="AL103" s="14">
        <f t="shared" si="199"/>
        <v>0</v>
      </c>
    </row>
    <row r="104" spans="2:38" x14ac:dyDescent="0.25">
      <c r="B104" s="1" t="str">
        <f>B100</f>
        <v>AIRTTEL</v>
      </c>
      <c r="C104" s="25">
        <f>AIRTEL!C36</f>
        <v>0</v>
      </c>
      <c r="D104" s="25">
        <f>AIRTEL!D36</f>
        <v>0</v>
      </c>
      <c r="E104" s="25">
        <f>AIRTEL!E36</f>
        <v>0</v>
      </c>
      <c r="F104" s="25">
        <f>AIRTEL!F36</f>
        <v>0</v>
      </c>
      <c r="G104" s="25">
        <f>AIRTEL!G36</f>
        <v>0</v>
      </c>
      <c r="H104" s="25">
        <f>AIRTEL!H36</f>
        <v>0</v>
      </c>
      <c r="I104" s="25">
        <f>AIRTEL!I36</f>
        <v>0</v>
      </c>
      <c r="J104" s="25">
        <f>AIRTEL!J36</f>
        <v>0</v>
      </c>
      <c r="K104" s="25">
        <f>AIRTEL!K36</f>
        <v>0</v>
      </c>
      <c r="L104" s="25">
        <f>AIRTEL!L36</f>
        <v>0</v>
      </c>
      <c r="M104" s="25">
        <f>AIRTEL!M36</f>
        <v>0</v>
      </c>
      <c r="N104" s="25">
        <f>AIRTEL!N36</f>
        <v>0</v>
      </c>
      <c r="O104" s="25">
        <f>AIRTEL!O36</f>
        <v>0</v>
      </c>
      <c r="P104" s="25">
        <f>AIRTEL!P36</f>
        <v>0</v>
      </c>
      <c r="Q104" s="25">
        <f>AIRTEL!Q36</f>
        <v>0</v>
      </c>
      <c r="R104" s="25">
        <f>AIRTEL!R36</f>
        <v>0</v>
      </c>
      <c r="S104" s="25">
        <f>AIRTEL!S36</f>
        <v>0</v>
      </c>
      <c r="T104" s="25">
        <f>AIRTEL!T36</f>
        <v>0</v>
      </c>
      <c r="U104" s="25">
        <f>AIRTEL!U36</f>
        <v>0</v>
      </c>
      <c r="V104" s="25">
        <f>AIRTEL!V36</f>
        <v>0</v>
      </c>
      <c r="W104" s="12">
        <f>AIRTEL!W36</f>
        <v>2522471.5079999999</v>
      </c>
      <c r="X104" s="12">
        <f>AIRTEL!X36</f>
        <v>2727174.97</v>
      </c>
      <c r="Y104" s="12">
        <f>AIRTEL!Y36</f>
        <v>2447503.3289999999</v>
      </c>
      <c r="Z104" s="12">
        <f>AIRTEL!Z36</f>
        <v>3275828.2220000001</v>
      </c>
      <c r="AA104" s="12">
        <f>AIRTEL!AA36</f>
        <v>2769672.97</v>
      </c>
      <c r="AB104" s="12">
        <f>AIRTEL!AB36</f>
        <v>2833508.2760000001</v>
      </c>
      <c r="AC104" s="12">
        <f>AIRTEL!AC36</f>
        <v>3344558.4759999998</v>
      </c>
      <c r="AD104" s="12">
        <f>AIRTEL!AD36</f>
        <v>3693181.014</v>
      </c>
      <c r="AE104" s="12">
        <f>AIRTEL!AE36</f>
        <v>4373108.1940000001</v>
      </c>
      <c r="AF104" s="12">
        <f>AIRTEL!AF36</f>
        <v>0</v>
      </c>
      <c r="AG104" s="12">
        <f>AIRTEL!AG36</f>
        <v>0</v>
      </c>
      <c r="AH104" s="12">
        <f>AIRTEL!AH36</f>
        <v>0</v>
      </c>
      <c r="AI104" s="12">
        <f>AIRTEL!AI36</f>
        <v>0</v>
      </c>
      <c r="AJ104" s="12">
        <f>AIRTEL!AJ36</f>
        <v>0</v>
      </c>
      <c r="AK104" s="12">
        <f>AIRTEL!AK36</f>
        <v>0</v>
      </c>
      <c r="AL104" s="12">
        <f>AIRTEL!AL36</f>
        <v>0</v>
      </c>
    </row>
    <row r="105" spans="2:38" x14ac:dyDescent="0.25">
      <c r="B105" s="1" t="str">
        <f>B101</f>
        <v>MTN</v>
      </c>
      <c r="C105" s="25">
        <f>MTN!C36</f>
        <v>0</v>
      </c>
      <c r="D105" s="25">
        <f>MTN!D36</f>
        <v>0</v>
      </c>
      <c r="E105" s="25">
        <f>MTN!E36</f>
        <v>0</v>
      </c>
      <c r="F105" s="25">
        <f>MTN!F36</f>
        <v>0</v>
      </c>
      <c r="G105" s="25">
        <f>MTN!G36</f>
        <v>0</v>
      </c>
      <c r="H105" s="25">
        <f>MTN!H36</f>
        <v>0</v>
      </c>
      <c r="I105" s="25">
        <f>MTN!I36</f>
        <v>0</v>
      </c>
      <c r="J105" s="25">
        <f>MTN!J36</f>
        <v>0</v>
      </c>
      <c r="K105" s="25">
        <f>MTN!K36</f>
        <v>0</v>
      </c>
      <c r="L105" s="25">
        <f>MTN!L36</f>
        <v>0</v>
      </c>
      <c r="M105" s="25">
        <f>MTN!M36</f>
        <v>0</v>
      </c>
      <c r="N105" s="25">
        <f>MTN!N36</f>
        <v>0</v>
      </c>
      <c r="O105" s="25">
        <f>MTN!O36</f>
        <v>0</v>
      </c>
      <c r="P105" s="25">
        <f>MTN!P36</f>
        <v>0</v>
      </c>
      <c r="Q105" s="25">
        <f>MTN!Q36</f>
        <v>0</v>
      </c>
      <c r="R105" s="25">
        <f>MTN!R36</f>
        <v>0</v>
      </c>
      <c r="S105" s="25">
        <f>MTN!S36</f>
        <v>0</v>
      </c>
      <c r="T105" s="25">
        <f>MTN!T36</f>
        <v>0</v>
      </c>
      <c r="U105" s="25">
        <f>MTN!U36</f>
        <v>0</v>
      </c>
      <c r="V105" s="25">
        <f>MTN!V36</f>
        <v>0</v>
      </c>
      <c r="W105" s="12">
        <f>MTN!W36</f>
        <v>11678120.562999999</v>
      </c>
      <c r="X105" s="12">
        <f>MTN!X36</f>
        <v>15737923.388</v>
      </c>
      <c r="Y105" s="12">
        <f>MTN!Y36</f>
        <v>17277033.616</v>
      </c>
      <c r="Z105" s="12">
        <f>MTN!Z36</f>
        <v>25282322.846000001</v>
      </c>
      <c r="AA105" s="12">
        <f>MTN!AA36</f>
        <v>23243643.936000001</v>
      </c>
      <c r="AB105" s="12">
        <f>MTN!AB36</f>
        <v>24883440.655999999</v>
      </c>
      <c r="AC105" s="12">
        <f>MTN!AC36</f>
        <v>31555312.351</v>
      </c>
      <c r="AD105" s="12">
        <f>MTN!AD36</f>
        <v>33586450.630000003</v>
      </c>
      <c r="AE105" s="12">
        <f>MTN!AE36</f>
        <v>36748150.968999997</v>
      </c>
      <c r="AF105" s="12">
        <f>MTN!AF36</f>
        <v>0</v>
      </c>
      <c r="AG105" s="12">
        <f>MTN!AG36</f>
        <v>0</v>
      </c>
      <c r="AH105" s="12">
        <f>MTN!AH36</f>
        <v>0</v>
      </c>
      <c r="AI105" s="12">
        <f>MTN!AI36</f>
        <v>0</v>
      </c>
      <c r="AJ105" s="12">
        <f>MTN!AJ36</f>
        <v>0</v>
      </c>
      <c r="AK105" s="12">
        <f>MTN!AK36</f>
        <v>0</v>
      </c>
      <c r="AL105" s="12">
        <f>MTN!AL36</f>
        <v>0</v>
      </c>
    </row>
    <row r="106" spans="2:38" x14ac:dyDescent="0.25">
      <c r="B106" s="3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2:38" x14ac:dyDescent="0.25">
      <c r="B107" s="3" t="s">
        <v>52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2:38" x14ac:dyDescent="0.25">
      <c r="B108" s="1" t="str">
        <f>B104</f>
        <v>AIRTTEL</v>
      </c>
      <c r="C108" s="25">
        <f>IF(ISERROR(C104/C$103),0,C104/C$103)</f>
        <v>0</v>
      </c>
      <c r="D108" s="25">
        <f t="shared" ref="D108:Z108" si="200">IF(ISERROR(D104/D$103),0,D104/D$103)</f>
        <v>0</v>
      </c>
      <c r="E108" s="25">
        <f t="shared" si="200"/>
        <v>0</v>
      </c>
      <c r="F108" s="25">
        <f t="shared" si="200"/>
        <v>0</v>
      </c>
      <c r="G108" s="25">
        <f t="shared" si="200"/>
        <v>0</v>
      </c>
      <c r="H108" s="25">
        <f t="shared" si="200"/>
        <v>0</v>
      </c>
      <c r="I108" s="25">
        <f t="shared" si="200"/>
        <v>0</v>
      </c>
      <c r="J108" s="25">
        <f t="shared" si="200"/>
        <v>0</v>
      </c>
      <c r="K108" s="25">
        <f t="shared" si="200"/>
        <v>0</v>
      </c>
      <c r="L108" s="25">
        <f t="shared" si="200"/>
        <v>0</v>
      </c>
      <c r="M108" s="25">
        <f t="shared" si="200"/>
        <v>0</v>
      </c>
      <c r="N108" s="25">
        <f t="shared" si="200"/>
        <v>0</v>
      </c>
      <c r="O108" s="25">
        <f t="shared" si="200"/>
        <v>0</v>
      </c>
      <c r="P108" s="25">
        <f t="shared" si="200"/>
        <v>0</v>
      </c>
      <c r="Q108" s="25">
        <f t="shared" si="200"/>
        <v>0</v>
      </c>
      <c r="R108" s="25">
        <f t="shared" si="200"/>
        <v>0</v>
      </c>
      <c r="S108" s="25">
        <f t="shared" si="200"/>
        <v>0</v>
      </c>
      <c r="T108" s="25">
        <f t="shared" si="200"/>
        <v>0</v>
      </c>
      <c r="U108" s="25">
        <f t="shared" si="200"/>
        <v>0</v>
      </c>
      <c r="V108" s="25">
        <f t="shared" si="200"/>
        <v>0</v>
      </c>
      <c r="W108" s="21">
        <f t="shared" si="200"/>
        <v>0.17763143222396421</v>
      </c>
      <c r="X108" s="21">
        <f t="shared" si="200"/>
        <v>0.14769349814042299</v>
      </c>
      <c r="Y108" s="21">
        <f t="shared" si="200"/>
        <v>0.12408419704982838</v>
      </c>
      <c r="Z108" s="21">
        <f t="shared" si="200"/>
        <v>0.11470729369698704</v>
      </c>
      <c r="AA108" s="21">
        <f t="shared" ref="AA108:AL108" si="201">IF(ISERROR(AA104/AA$103),0,AA104/AA$103)</f>
        <v>0.10647135003999325</v>
      </c>
      <c r="AB108" s="21">
        <f t="shared" si="201"/>
        <v>0.1022301654829199</v>
      </c>
      <c r="AC108" s="21">
        <f t="shared" si="201"/>
        <v>9.5832975788910646E-2</v>
      </c>
      <c r="AD108" s="21">
        <f t="shared" si="201"/>
        <v>9.9066993184585339E-2</v>
      </c>
      <c r="AE108" s="21">
        <f t="shared" si="201"/>
        <v>0.10634665092976596</v>
      </c>
      <c r="AF108" s="21">
        <f t="shared" si="201"/>
        <v>0</v>
      </c>
      <c r="AG108" s="21">
        <f t="shared" si="201"/>
        <v>0</v>
      </c>
      <c r="AH108" s="21">
        <f t="shared" si="201"/>
        <v>0</v>
      </c>
      <c r="AI108" s="21">
        <f t="shared" si="201"/>
        <v>0</v>
      </c>
      <c r="AJ108" s="21">
        <f t="shared" si="201"/>
        <v>0</v>
      </c>
      <c r="AK108" s="21">
        <f t="shared" si="201"/>
        <v>0</v>
      </c>
      <c r="AL108" s="21">
        <f t="shared" si="201"/>
        <v>0</v>
      </c>
    </row>
    <row r="109" spans="2:38" x14ac:dyDescent="0.25">
      <c r="B109" s="1" t="str">
        <f>B105</f>
        <v>MTN</v>
      </c>
      <c r="C109" s="25">
        <f>IF(ISERROR(C105/C$103),0,C105/C$103)</f>
        <v>0</v>
      </c>
      <c r="D109" s="25">
        <f t="shared" ref="D109:Z109" si="202">IF(ISERROR(D105/D$103),0,D105/D$103)</f>
        <v>0</v>
      </c>
      <c r="E109" s="25">
        <f t="shared" si="202"/>
        <v>0</v>
      </c>
      <c r="F109" s="25">
        <f t="shared" si="202"/>
        <v>0</v>
      </c>
      <c r="G109" s="25">
        <f t="shared" si="202"/>
        <v>0</v>
      </c>
      <c r="H109" s="25">
        <f t="shared" si="202"/>
        <v>0</v>
      </c>
      <c r="I109" s="25">
        <f t="shared" si="202"/>
        <v>0</v>
      </c>
      <c r="J109" s="25">
        <f t="shared" si="202"/>
        <v>0</v>
      </c>
      <c r="K109" s="25">
        <f t="shared" si="202"/>
        <v>0</v>
      </c>
      <c r="L109" s="25">
        <f t="shared" si="202"/>
        <v>0</v>
      </c>
      <c r="M109" s="25">
        <f t="shared" si="202"/>
        <v>0</v>
      </c>
      <c r="N109" s="25">
        <f t="shared" si="202"/>
        <v>0</v>
      </c>
      <c r="O109" s="25">
        <f t="shared" si="202"/>
        <v>0</v>
      </c>
      <c r="P109" s="25">
        <f t="shared" si="202"/>
        <v>0</v>
      </c>
      <c r="Q109" s="25">
        <f t="shared" si="202"/>
        <v>0</v>
      </c>
      <c r="R109" s="25">
        <f t="shared" si="202"/>
        <v>0</v>
      </c>
      <c r="S109" s="25">
        <f t="shared" si="202"/>
        <v>0</v>
      </c>
      <c r="T109" s="25">
        <f t="shared" si="202"/>
        <v>0</v>
      </c>
      <c r="U109" s="25">
        <f t="shared" si="202"/>
        <v>0</v>
      </c>
      <c r="V109" s="25">
        <f t="shared" si="202"/>
        <v>0</v>
      </c>
      <c r="W109" s="21">
        <f t="shared" si="202"/>
        <v>0.82236856777603584</v>
      </c>
      <c r="X109" s="21">
        <f t="shared" si="202"/>
        <v>0.85230650185957713</v>
      </c>
      <c r="Y109" s="21">
        <f t="shared" si="202"/>
        <v>0.87591580295017157</v>
      </c>
      <c r="Z109" s="21">
        <f t="shared" si="202"/>
        <v>0.88529270630301304</v>
      </c>
      <c r="AA109" s="21">
        <f t="shared" ref="AA109:AL109" si="203">IF(ISERROR(AA105/AA$103),0,AA105/AA$103)</f>
        <v>0.8935286499600068</v>
      </c>
      <c r="AB109" s="21">
        <f t="shared" si="203"/>
        <v>0.89776983451708003</v>
      </c>
      <c r="AC109" s="21">
        <f t="shared" si="203"/>
        <v>0.90416702421108941</v>
      </c>
      <c r="AD109" s="21">
        <f t="shared" si="203"/>
        <v>0.90093300681541466</v>
      </c>
      <c r="AE109" s="21">
        <f t="shared" si="203"/>
        <v>0.89365334907023408</v>
      </c>
      <c r="AF109" s="21">
        <f t="shared" si="203"/>
        <v>0</v>
      </c>
      <c r="AG109" s="21">
        <f t="shared" si="203"/>
        <v>0</v>
      </c>
      <c r="AH109" s="21">
        <f t="shared" si="203"/>
        <v>0</v>
      </c>
      <c r="AI109" s="21">
        <f t="shared" si="203"/>
        <v>0</v>
      </c>
      <c r="AJ109" s="21">
        <f t="shared" si="203"/>
        <v>0</v>
      </c>
      <c r="AK109" s="21">
        <f t="shared" si="203"/>
        <v>0</v>
      </c>
      <c r="AL109" s="21">
        <f t="shared" si="203"/>
        <v>0</v>
      </c>
    </row>
    <row r="110" spans="2:38" x14ac:dyDescent="0.25">
      <c r="B110" s="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</row>
    <row r="111" spans="2:38" x14ac:dyDescent="0.25">
      <c r="B111" s="1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2:38" x14ac:dyDescent="0.25">
      <c r="B112" s="4" t="s">
        <v>53</v>
      </c>
      <c r="C112" s="26">
        <f>C113+C114</f>
        <v>0</v>
      </c>
      <c r="D112" s="26">
        <f t="shared" ref="D112:Z112" si="204">D113+D114</f>
        <v>0</v>
      </c>
      <c r="E112" s="26">
        <f t="shared" si="204"/>
        <v>0</v>
      </c>
      <c r="F112" s="26">
        <f t="shared" si="204"/>
        <v>0</v>
      </c>
      <c r="G112" s="26">
        <f t="shared" si="204"/>
        <v>0</v>
      </c>
      <c r="H112" s="26">
        <f t="shared" si="204"/>
        <v>0</v>
      </c>
      <c r="I112" s="26">
        <f t="shared" si="204"/>
        <v>0</v>
      </c>
      <c r="J112" s="26">
        <f t="shared" si="204"/>
        <v>0</v>
      </c>
      <c r="K112" s="26">
        <f t="shared" si="204"/>
        <v>0</v>
      </c>
      <c r="L112" s="26">
        <f t="shared" si="204"/>
        <v>0</v>
      </c>
      <c r="M112" s="26">
        <f t="shared" si="204"/>
        <v>0</v>
      </c>
      <c r="N112" s="26">
        <f t="shared" si="204"/>
        <v>0</v>
      </c>
      <c r="O112" s="26">
        <f t="shared" si="204"/>
        <v>0</v>
      </c>
      <c r="P112" s="26">
        <f t="shared" si="204"/>
        <v>0</v>
      </c>
      <c r="Q112" s="26">
        <f t="shared" si="204"/>
        <v>0</v>
      </c>
      <c r="R112" s="26">
        <f t="shared" si="204"/>
        <v>0</v>
      </c>
      <c r="S112" s="26">
        <f t="shared" si="204"/>
        <v>0</v>
      </c>
      <c r="T112" s="26">
        <f t="shared" si="204"/>
        <v>0</v>
      </c>
      <c r="U112" s="26">
        <f t="shared" si="204"/>
        <v>0</v>
      </c>
      <c r="V112" s="26">
        <f t="shared" si="204"/>
        <v>0</v>
      </c>
      <c r="W112" s="14">
        <f t="shared" si="204"/>
        <v>10757250.460999999</v>
      </c>
      <c r="X112" s="14">
        <f t="shared" si="204"/>
        <v>13265305.045</v>
      </c>
      <c r="Y112" s="14">
        <f t="shared" si="204"/>
        <v>14432625.594999999</v>
      </c>
      <c r="Z112" s="14">
        <f t="shared" si="204"/>
        <v>22749475.386</v>
      </c>
      <c r="AA112" s="14">
        <f t="shared" ref="AA112:AL112" si="205">AA113+AA114</f>
        <v>21438083.851999998</v>
      </c>
      <c r="AB112" s="14">
        <f t="shared" si="205"/>
        <v>23871506.311999999</v>
      </c>
      <c r="AC112" s="14">
        <f t="shared" si="205"/>
        <v>29657311.717</v>
      </c>
      <c r="AD112" s="14">
        <f t="shared" si="205"/>
        <v>31619545.710999999</v>
      </c>
      <c r="AE112" s="14">
        <f t="shared" si="205"/>
        <v>35012690.941</v>
      </c>
      <c r="AF112" s="14">
        <f t="shared" si="205"/>
        <v>0</v>
      </c>
      <c r="AG112" s="14">
        <f t="shared" si="205"/>
        <v>0</v>
      </c>
      <c r="AH112" s="14">
        <f t="shared" si="205"/>
        <v>0</v>
      </c>
      <c r="AI112" s="14">
        <f t="shared" si="205"/>
        <v>0</v>
      </c>
      <c r="AJ112" s="14">
        <f t="shared" si="205"/>
        <v>0</v>
      </c>
      <c r="AK112" s="14">
        <f t="shared" si="205"/>
        <v>0</v>
      </c>
      <c r="AL112" s="14">
        <f t="shared" si="205"/>
        <v>0</v>
      </c>
    </row>
    <row r="113" spans="2:38" x14ac:dyDescent="0.25">
      <c r="B113" s="1" t="str">
        <f>B108</f>
        <v>AIRTTEL</v>
      </c>
      <c r="C113" s="25">
        <f>AIRTEL!C37</f>
        <v>0</v>
      </c>
      <c r="D113" s="25">
        <f>AIRTEL!D37</f>
        <v>0</v>
      </c>
      <c r="E113" s="25">
        <f>AIRTEL!E37</f>
        <v>0</v>
      </c>
      <c r="F113" s="25">
        <f>AIRTEL!F37</f>
        <v>0</v>
      </c>
      <c r="G113" s="25">
        <f>AIRTEL!G37</f>
        <v>0</v>
      </c>
      <c r="H113" s="25">
        <f>AIRTEL!H37</f>
        <v>0</v>
      </c>
      <c r="I113" s="25">
        <f>AIRTEL!I37</f>
        <v>0</v>
      </c>
      <c r="J113" s="25">
        <f>AIRTEL!J37</f>
        <v>0</v>
      </c>
      <c r="K113" s="25">
        <f>AIRTEL!K37</f>
        <v>0</v>
      </c>
      <c r="L113" s="25">
        <f>AIRTEL!L37</f>
        <v>0</v>
      </c>
      <c r="M113" s="25">
        <f>AIRTEL!M37</f>
        <v>0</v>
      </c>
      <c r="N113" s="25">
        <f>AIRTEL!N37</f>
        <v>0</v>
      </c>
      <c r="O113" s="25">
        <f>AIRTEL!O37</f>
        <v>0</v>
      </c>
      <c r="P113" s="25">
        <f>AIRTEL!P37</f>
        <v>0</v>
      </c>
      <c r="Q113" s="25">
        <f>AIRTEL!Q37</f>
        <v>0</v>
      </c>
      <c r="R113" s="25">
        <f>AIRTEL!R37</f>
        <v>0</v>
      </c>
      <c r="S113" s="25">
        <f>AIRTEL!S37</f>
        <v>0</v>
      </c>
      <c r="T113" s="25">
        <f>AIRTEL!T37</f>
        <v>0</v>
      </c>
      <c r="U113" s="25">
        <f>AIRTEL!U37</f>
        <v>0</v>
      </c>
      <c r="V113" s="25">
        <f>AIRTEL!V37</f>
        <v>0</v>
      </c>
      <c r="W113" s="12">
        <f>AIRTEL!W37</f>
        <v>1836123.085</v>
      </c>
      <c r="X113" s="12">
        <f>AIRTEL!X37</f>
        <v>1959922.2390000001</v>
      </c>
      <c r="Y113" s="12">
        <f>AIRTEL!Y37</f>
        <v>1811985.6</v>
      </c>
      <c r="Z113" s="12">
        <f>AIRTEL!Z37</f>
        <v>2471620.3220000002</v>
      </c>
      <c r="AA113" s="12">
        <f>AIRTEL!AA37</f>
        <v>2049298.29</v>
      </c>
      <c r="AB113" s="12">
        <f>AIRTEL!AB37</f>
        <v>2070842.081</v>
      </c>
      <c r="AC113" s="12">
        <f>AIRTEL!AC37</f>
        <v>2553567.7880000002</v>
      </c>
      <c r="AD113" s="12">
        <f>AIRTEL!AD37</f>
        <v>2803862.8119999999</v>
      </c>
      <c r="AE113" s="12">
        <f>AIRTEL!AE37</f>
        <v>3287600.0869999998</v>
      </c>
      <c r="AF113" s="12">
        <f>AIRTEL!AF37</f>
        <v>0</v>
      </c>
      <c r="AG113" s="12">
        <f>AIRTEL!AG37</f>
        <v>0</v>
      </c>
      <c r="AH113" s="12">
        <f>AIRTEL!AH37</f>
        <v>0</v>
      </c>
      <c r="AI113" s="12">
        <f>AIRTEL!AI37</f>
        <v>0</v>
      </c>
      <c r="AJ113" s="12">
        <f>AIRTEL!AJ37</f>
        <v>0</v>
      </c>
      <c r="AK113" s="12">
        <f>AIRTEL!AK37</f>
        <v>0</v>
      </c>
      <c r="AL113" s="12">
        <f>AIRTEL!AL37</f>
        <v>0</v>
      </c>
    </row>
    <row r="114" spans="2:38" x14ac:dyDescent="0.25">
      <c r="B114" s="1" t="str">
        <f>B109</f>
        <v>MTN</v>
      </c>
      <c r="C114" s="25">
        <f>MTN!C37</f>
        <v>0</v>
      </c>
      <c r="D114" s="25">
        <f>MTN!D37</f>
        <v>0</v>
      </c>
      <c r="E114" s="25">
        <f>MTN!E37</f>
        <v>0</v>
      </c>
      <c r="F114" s="25">
        <f>MTN!F37</f>
        <v>0</v>
      </c>
      <c r="G114" s="25">
        <f>MTN!G37</f>
        <v>0</v>
      </c>
      <c r="H114" s="25">
        <f>MTN!H37</f>
        <v>0</v>
      </c>
      <c r="I114" s="25">
        <f>MTN!I37</f>
        <v>0</v>
      </c>
      <c r="J114" s="25">
        <f>MTN!J37</f>
        <v>0</v>
      </c>
      <c r="K114" s="25">
        <f>MTN!K37</f>
        <v>0</v>
      </c>
      <c r="L114" s="25">
        <f>MTN!L37</f>
        <v>0</v>
      </c>
      <c r="M114" s="25">
        <f>MTN!M37</f>
        <v>0</v>
      </c>
      <c r="N114" s="25">
        <f>MTN!N37</f>
        <v>0</v>
      </c>
      <c r="O114" s="25">
        <f>MTN!O37</f>
        <v>0</v>
      </c>
      <c r="P114" s="25">
        <f>MTN!P37</f>
        <v>0</v>
      </c>
      <c r="Q114" s="25">
        <f>MTN!Q37</f>
        <v>0</v>
      </c>
      <c r="R114" s="25">
        <f>MTN!R37</f>
        <v>0</v>
      </c>
      <c r="S114" s="25">
        <f>MTN!S37</f>
        <v>0</v>
      </c>
      <c r="T114" s="25">
        <f>MTN!T37</f>
        <v>0</v>
      </c>
      <c r="U114" s="25">
        <f>MTN!U37</f>
        <v>0</v>
      </c>
      <c r="V114" s="25">
        <f>MTN!V37</f>
        <v>0</v>
      </c>
      <c r="W114" s="12">
        <f>MTN!W37</f>
        <v>8921127.3760000002</v>
      </c>
      <c r="X114" s="12">
        <f>MTN!X37</f>
        <v>11305382.806</v>
      </c>
      <c r="Y114" s="12">
        <f>MTN!Y37</f>
        <v>12620639.994999999</v>
      </c>
      <c r="Z114" s="12">
        <f>MTN!Z37</f>
        <v>20277855.063999999</v>
      </c>
      <c r="AA114" s="12">
        <f>MTN!AA37</f>
        <v>19388785.561999999</v>
      </c>
      <c r="AB114" s="12">
        <f>MTN!AB37</f>
        <v>21800664.230999999</v>
      </c>
      <c r="AC114" s="12">
        <f>MTN!AC37</f>
        <v>27103743.929000001</v>
      </c>
      <c r="AD114" s="12">
        <f>MTN!AD37</f>
        <v>28815682.899</v>
      </c>
      <c r="AE114" s="12">
        <f>MTN!AE37</f>
        <v>31725090.853999998</v>
      </c>
      <c r="AF114" s="12">
        <f>MTN!AF37</f>
        <v>0</v>
      </c>
      <c r="AG114" s="12">
        <f>MTN!AG37</f>
        <v>0</v>
      </c>
      <c r="AH114" s="12">
        <f>MTN!AH37</f>
        <v>0</v>
      </c>
      <c r="AI114" s="12">
        <f>MTN!AI37</f>
        <v>0</v>
      </c>
      <c r="AJ114" s="12">
        <f>MTN!AJ37</f>
        <v>0</v>
      </c>
      <c r="AK114" s="12">
        <f>MTN!AK37</f>
        <v>0</v>
      </c>
      <c r="AL114" s="12">
        <f>MTN!AL37</f>
        <v>0</v>
      </c>
    </row>
    <row r="115" spans="2:38" x14ac:dyDescent="0.25">
      <c r="B115" s="1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2:38" x14ac:dyDescent="0.25">
      <c r="B116" s="3" t="s">
        <v>52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2:38" x14ac:dyDescent="0.25">
      <c r="B117" s="1" t="str">
        <f>B113</f>
        <v>AIRTTEL</v>
      </c>
      <c r="C117" s="25">
        <f>IF(ISERROR(C113/C$112),0,C113/C$112)</f>
        <v>0</v>
      </c>
      <c r="D117" s="25">
        <f t="shared" ref="D117:Z117" si="206">IF(ISERROR(D113/D$112),0,D113/D$112)</f>
        <v>0</v>
      </c>
      <c r="E117" s="25">
        <f t="shared" si="206"/>
        <v>0</v>
      </c>
      <c r="F117" s="25">
        <f t="shared" si="206"/>
        <v>0</v>
      </c>
      <c r="G117" s="25">
        <f t="shared" si="206"/>
        <v>0</v>
      </c>
      <c r="H117" s="25">
        <f t="shared" si="206"/>
        <v>0</v>
      </c>
      <c r="I117" s="25">
        <f t="shared" si="206"/>
        <v>0</v>
      </c>
      <c r="J117" s="25">
        <f t="shared" si="206"/>
        <v>0</v>
      </c>
      <c r="K117" s="25">
        <f t="shared" si="206"/>
        <v>0</v>
      </c>
      <c r="L117" s="25">
        <f t="shared" si="206"/>
        <v>0</v>
      </c>
      <c r="M117" s="25">
        <f t="shared" si="206"/>
        <v>0</v>
      </c>
      <c r="N117" s="25">
        <f t="shared" si="206"/>
        <v>0</v>
      </c>
      <c r="O117" s="25">
        <f t="shared" si="206"/>
        <v>0</v>
      </c>
      <c r="P117" s="25">
        <f t="shared" si="206"/>
        <v>0</v>
      </c>
      <c r="Q117" s="25">
        <f t="shared" si="206"/>
        <v>0</v>
      </c>
      <c r="R117" s="25">
        <f t="shared" si="206"/>
        <v>0</v>
      </c>
      <c r="S117" s="25">
        <f t="shared" si="206"/>
        <v>0</v>
      </c>
      <c r="T117" s="25">
        <f t="shared" si="206"/>
        <v>0</v>
      </c>
      <c r="U117" s="25">
        <f t="shared" si="206"/>
        <v>0</v>
      </c>
      <c r="V117" s="25">
        <f t="shared" si="206"/>
        <v>0</v>
      </c>
      <c r="W117" s="21">
        <f t="shared" si="206"/>
        <v>0.17068702561651736</v>
      </c>
      <c r="X117" s="21">
        <f t="shared" si="206"/>
        <v>0.14774799617131609</v>
      </c>
      <c r="Y117" s="21">
        <f t="shared" si="206"/>
        <v>0.12554788372170755</v>
      </c>
      <c r="Z117" s="21">
        <f t="shared" si="206"/>
        <v>0.10864515686902532</v>
      </c>
      <c r="AA117" s="21">
        <f t="shared" ref="AA117:AL117" si="207">IF(ISERROR(AA113/AA$112),0,AA113/AA$112)</f>
        <v>9.5591485887803224E-2</v>
      </c>
      <c r="AB117" s="21">
        <f t="shared" si="207"/>
        <v>8.6749535363799216E-2</v>
      </c>
      <c r="AC117" s="21">
        <f t="shared" si="207"/>
        <v>8.6102469851853033E-2</v>
      </c>
      <c r="AD117" s="21">
        <f t="shared" si="207"/>
        <v>8.8674987225530411E-2</v>
      </c>
      <c r="AE117" s="21">
        <f t="shared" si="207"/>
        <v>9.3897384023979916E-2</v>
      </c>
      <c r="AF117" s="21">
        <f t="shared" si="207"/>
        <v>0</v>
      </c>
      <c r="AG117" s="21">
        <f t="shared" si="207"/>
        <v>0</v>
      </c>
      <c r="AH117" s="21">
        <f t="shared" si="207"/>
        <v>0</v>
      </c>
      <c r="AI117" s="21">
        <f t="shared" si="207"/>
        <v>0</v>
      </c>
      <c r="AJ117" s="21">
        <f t="shared" si="207"/>
        <v>0</v>
      </c>
      <c r="AK117" s="21">
        <f t="shared" si="207"/>
        <v>0</v>
      </c>
      <c r="AL117" s="21">
        <f t="shared" si="207"/>
        <v>0</v>
      </c>
    </row>
    <row r="118" spans="2:38" x14ac:dyDescent="0.25">
      <c r="B118" s="1" t="str">
        <f>B114</f>
        <v>MTN</v>
      </c>
      <c r="C118" s="25">
        <f>IF(ISERROR(C114/C$112),0,C114/C$112)</f>
        <v>0</v>
      </c>
      <c r="D118" s="25">
        <f t="shared" ref="D118:Z118" si="208">IF(ISERROR(D114/D$112),0,D114/D$112)</f>
        <v>0</v>
      </c>
      <c r="E118" s="25">
        <f t="shared" si="208"/>
        <v>0</v>
      </c>
      <c r="F118" s="25">
        <f t="shared" si="208"/>
        <v>0</v>
      </c>
      <c r="G118" s="25">
        <f t="shared" si="208"/>
        <v>0</v>
      </c>
      <c r="H118" s="25">
        <f t="shared" si="208"/>
        <v>0</v>
      </c>
      <c r="I118" s="25">
        <f t="shared" si="208"/>
        <v>0</v>
      </c>
      <c r="J118" s="25">
        <f t="shared" si="208"/>
        <v>0</v>
      </c>
      <c r="K118" s="25">
        <f t="shared" si="208"/>
        <v>0</v>
      </c>
      <c r="L118" s="25">
        <f t="shared" si="208"/>
        <v>0</v>
      </c>
      <c r="M118" s="25">
        <f t="shared" si="208"/>
        <v>0</v>
      </c>
      <c r="N118" s="25">
        <f t="shared" si="208"/>
        <v>0</v>
      </c>
      <c r="O118" s="25">
        <f t="shared" si="208"/>
        <v>0</v>
      </c>
      <c r="P118" s="25">
        <f t="shared" si="208"/>
        <v>0</v>
      </c>
      <c r="Q118" s="25">
        <f t="shared" si="208"/>
        <v>0</v>
      </c>
      <c r="R118" s="25">
        <f t="shared" si="208"/>
        <v>0</v>
      </c>
      <c r="S118" s="25">
        <f t="shared" si="208"/>
        <v>0</v>
      </c>
      <c r="T118" s="25">
        <f t="shared" si="208"/>
        <v>0</v>
      </c>
      <c r="U118" s="25">
        <f t="shared" si="208"/>
        <v>0</v>
      </c>
      <c r="V118" s="25">
        <f t="shared" si="208"/>
        <v>0</v>
      </c>
      <c r="W118" s="21">
        <f t="shared" si="208"/>
        <v>0.82931297438348273</v>
      </c>
      <c r="X118" s="21">
        <f t="shared" si="208"/>
        <v>0.85225200382868394</v>
      </c>
      <c r="Y118" s="21">
        <f t="shared" si="208"/>
        <v>0.87445211627829245</v>
      </c>
      <c r="Z118" s="21">
        <f t="shared" si="208"/>
        <v>0.89135484313097468</v>
      </c>
      <c r="AA118" s="21">
        <f t="shared" ref="AA118:AL118" si="209">IF(ISERROR(AA114/AA$112),0,AA114/AA$112)</f>
        <v>0.9044085141121968</v>
      </c>
      <c r="AB118" s="21">
        <f t="shared" si="209"/>
        <v>0.91325046463620074</v>
      </c>
      <c r="AC118" s="21">
        <f t="shared" si="209"/>
        <v>0.91389753014814701</v>
      </c>
      <c r="AD118" s="21">
        <f t="shared" si="209"/>
        <v>0.91132501277446964</v>
      </c>
      <c r="AE118" s="21">
        <f t="shared" si="209"/>
        <v>0.90610261597602004</v>
      </c>
      <c r="AF118" s="21">
        <f t="shared" si="209"/>
        <v>0</v>
      </c>
      <c r="AG118" s="21">
        <f t="shared" si="209"/>
        <v>0</v>
      </c>
      <c r="AH118" s="21">
        <f t="shared" si="209"/>
        <v>0</v>
      </c>
      <c r="AI118" s="21">
        <f t="shared" si="209"/>
        <v>0</v>
      </c>
      <c r="AJ118" s="21">
        <f t="shared" si="209"/>
        <v>0</v>
      </c>
      <c r="AK118" s="21">
        <f t="shared" si="209"/>
        <v>0</v>
      </c>
      <c r="AL118" s="21">
        <f t="shared" si="209"/>
        <v>0</v>
      </c>
    </row>
    <row r="119" spans="2:38" x14ac:dyDescent="0.25">
      <c r="B119" s="1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2:38" x14ac:dyDescent="0.25">
      <c r="B120" s="5" t="s">
        <v>54</v>
      </c>
      <c r="C120" s="26">
        <f>C121+C122</f>
        <v>0</v>
      </c>
      <c r="D120" s="26">
        <f t="shared" ref="D120:Z120" si="210">D121+D122</f>
        <v>0</v>
      </c>
      <c r="E120" s="26">
        <f t="shared" si="210"/>
        <v>0</v>
      </c>
      <c r="F120" s="26">
        <f t="shared" si="210"/>
        <v>0</v>
      </c>
      <c r="G120" s="26">
        <f t="shared" si="210"/>
        <v>0</v>
      </c>
      <c r="H120" s="26">
        <f t="shared" si="210"/>
        <v>0</v>
      </c>
      <c r="I120" s="26">
        <f t="shared" si="210"/>
        <v>0</v>
      </c>
      <c r="J120" s="26">
        <f t="shared" si="210"/>
        <v>0</v>
      </c>
      <c r="K120" s="26">
        <f t="shared" si="210"/>
        <v>0</v>
      </c>
      <c r="L120" s="26">
        <f t="shared" si="210"/>
        <v>0</v>
      </c>
      <c r="M120" s="26">
        <f t="shared" si="210"/>
        <v>0</v>
      </c>
      <c r="N120" s="26">
        <f t="shared" si="210"/>
        <v>0</v>
      </c>
      <c r="O120" s="26">
        <f t="shared" si="210"/>
        <v>0</v>
      </c>
      <c r="P120" s="26">
        <f t="shared" si="210"/>
        <v>0</v>
      </c>
      <c r="Q120" s="26">
        <f t="shared" si="210"/>
        <v>0</v>
      </c>
      <c r="R120" s="26">
        <f t="shared" si="210"/>
        <v>0</v>
      </c>
      <c r="S120" s="26">
        <f t="shared" si="210"/>
        <v>0</v>
      </c>
      <c r="T120" s="26">
        <f t="shared" si="210"/>
        <v>0</v>
      </c>
      <c r="U120" s="26">
        <f t="shared" si="210"/>
        <v>0</v>
      </c>
      <c r="V120" s="26">
        <f t="shared" si="210"/>
        <v>0</v>
      </c>
      <c r="W120" s="14">
        <f t="shared" si="210"/>
        <v>2862863.4739999999</v>
      </c>
      <c r="X120" s="14">
        <f t="shared" si="210"/>
        <v>3523666.412</v>
      </c>
      <c r="Y120" s="14">
        <f t="shared" si="210"/>
        <v>3798425.3029999998</v>
      </c>
      <c r="Z120" s="14">
        <f t="shared" si="210"/>
        <v>6480950.4440000001</v>
      </c>
      <c r="AA120" s="14">
        <f t="shared" ref="AA120:AL120" si="211">AA121+AA122</f>
        <v>5843759.0800000001</v>
      </c>
      <c r="AB120" s="14">
        <f t="shared" si="211"/>
        <v>6812566.3889999995</v>
      </c>
      <c r="AC120" s="14">
        <f t="shared" si="211"/>
        <v>8628115.9299999997</v>
      </c>
      <c r="AD120" s="14">
        <f t="shared" si="211"/>
        <v>8954135.8379999995</v>
      </c>
      <c r="AE120" s="14">
        <f t="shared" si="211"/>
        <v>10035409.926000001</v>
      </c>
      <c r="AF120" s="14">
        <f t="shared" si="211"/>
        <v>0</v>
      </c>
      <c r="AG120" s="14">
        <f t="shared" si="211"/>
        <v>0</v>
      </c>
      <c r="AH120" s="14">
        <f t="shared" si="211"/>
        <v>0</v>
      </c>
      <c r="AI120" s="14">
        <f t="shared" si="211"/>
        <v>0</v>
      </c>
      <c r="AJ120" s="14">
        <f t="shared" si="211"/>
        <v>0</v>
      </c>
      <c r="AK120" s="14">
        <f t="shared" si="211"/>
        <v>0</v>
      </c>
      <c r="AL120" s="14">
        <f t="shared" si="211"/>
        <v>0</v>
      </c>
    </row>
    <row r="121" spans="2:38" x14ac:dyDescent="0.25">
      <c r="B121" s="1" t="str">
        <f>B113</f>
        <v>AIRTTEL</v>
      </c>
      <c r="C121" s="25">
        <f>AIRTEL!C38</f>
        <v>0</v>
      </c>
      <c r="D121" s="25">
        <f>AIRTEL!D38</f>
        <v>0</v>
      </c>
      <c r="E121" s="25">
        <f>AIRTEL!E38</f>
        <v>0</v>
      </c>
      <c r="F121" s="25">
        <f>AIRTEL!F38</f>
        <v>0</v>
      </c>
      <c r="G121" s="25">
        <f>AIRTEL!G38</f>
        <v>0</v>
      </c>
      <c r="H121" s="25">
        <f>AIRTEL!H38</f>
        <v>0</v>
      </c>
      <c r="I121" s="25">
        <f>AIRTEL!I38</f>
        <v>0</v>
      </c>
      <c r="J121" s="25">
        <f>AIRTEL!J38</f>
        <v>0</v>
      </c>
      <c r="K121" s="25">
        <f>AIRTEL!K38</f>
        <v>0</v>
      </c>
      <c r="L121" s="25">
        <f>AIRTEL!L38</f>
        <v>0</v>
      </c>
      <c r="M121" s="25">
        <f>AIRTEL!M38</f>
        <v>0</v>
      </c>
      <c r="N121" s="25">
        <f>AIRTEL!N38</f>
        <v>0</v>
      </c>
      <c r="O121" s="25">
        <f>AIRTEL!O38</f>
        <v>0</v>
      </c>
      <c r="P121" s="25">
        <f>AIRTEL!P38</f>
        <v>0</v>
      </c>
      <c r="Q121" s="25">
        <f>AIRTEL!Q38</f>
        <v>0</v>
      </c>
      <c r="R121" s="25">
        <f>AIRTEL!R38</f>
        <v>0</v>
      </c>
      <c r="S121" s="25">
        <f>AIRTEL!S38</f>
        <v>0</v>
      </c>
      <c r="T121" s="25">
        <f>AIRTEL!T38</f>
        <v>0</v>
      </c>
      <c r="U121" s="25">
        <f>AIRTEL!U38</f>
        <v>0</v>
      </c>
      <c r="V121" s="25">
        <f>AIRTEL!V38</f>
        <v>0</v>
      </c>
      <c r="W121" s="12">
        <f>AIRTEL!W38</f>
        <v>563981.79500000004</v>
      </c>
      <c r="X121" s="12">
        <f>AIRTEL!X38</f>
        <v>592436.32400000002</v>
      </c>
      <c r="Y121" s="12">
        <f>AIRTEL!Y38</f>
        <v>544489.84600000002</v>
      </c>
      <c r="Z121" s="12">
        <f>AIRTEL!Z38</f>
        <v>764994.97699999996</v>
      </c>
      <c r="AA121" s="12">
        <f>AIRTEL!AA38</f>
        <v>574802.36199999996</v>
      </c>
      <c r="AB121" s="12">
        <f>AIRTEL!AB38</f>
        <v>588381.19799999997</v>
      </c>
      <c r="AC121" s="12">
        <f>AIRTEL!AC38</f>
        <v>749572.48600000003</v>
      </c>
      <c r="AD121" s="12">
        <f>AIRTEL!AD38</f>
        <v>760763.39399999997</v>
      </c>
      <c r="AE121" s="12">
        <f>AIRTEL!AE38</f>
        <v>902728.18200000003</v>
      </c>
      <c r="AF121" s="12">
        <f>AIRTEL!AF38</f>
        <v>0</v>
      </c>
      <c r="AG121" s="12">
        <f>AIRTEL!AG38</f>
        <v>0</v>
      </c>
      <c r="AH121" s="12">
        <f>AIRTEL!AH38</f>
        <v>0</v>
      </c>
      <c r="AI121" s="12">
        <f>AIRTEL!AI38</f>
        <v>0</v>
      </c>
      <c r="AJ121" s="12">
        <f>AIRTEL!AJ38</f>
        <v>0</v>
      </c>
      <c r="AK121" s="12">
        <f>AIRTEL!AK38</f>
        <v>0</v>
      </c>
      <c r="AL121" s="12">
        <f>AIRTEL!AL38</f>
        <v>0</v>
      </c>
    </row>
    <row r="122" spans="2:38" x14ac:dyDescent="0.25">
      <c r="B122" s="1" t="str">
        <f>B114</f>
        <v>MTN</v>
      </c>
      <c r="C122" s="25">
        <f>MTN!C38</f>
        <v>0</v>
      </c>
      <c r="D122" s="25">
        <f>MTN!D38</f>
        <v>0</v>
      </c>
      <c r="E122" s="25">
        <f>MTN!E38</f>
        <v>0</v>
      </c>
      <c r="F122" s="25">
        <f>MTN!F38</f>
        <v>0</v>
      </c>
      <c r="G122" s="25">
        <f>MTN!G38</f>
        <v>0</v>
      </c>
      <c r="H122" s="25">
        <f>MTN!H38</f>
        <v>0</v>
      </c>
      <c r="I122" s="25">
        <f>MTN!I38</f>
        <v>0</v>
      </c>
      <c r="J122" s="25">
        <f>MTN!J38</f>
        <v>0</v>
      </c>
      <c r="K122" s="25">
        <f>MTN!K38</f>
        <v>0</v>
      </c>
      <c r="L122" s="25">
        <f>MTN!L38</f>
        <v>0</v>
      </c>
      <c r="M122" s="25">
        <f>MTN!M38</f>
        <v>0</v>
      </c>
      <c r="N122" s="25">
        <f>MTN!N38</f>
        <v>0</v>
      </c>
      <c r="O122" s="25">
        <f>MTN!O38</f>
        <v>0</v>
      </c>
      <c r="P122" s="25">
        <f>MTN!P38</f>
        <v>0</v>
      </c>
      <c r="Q122" s="25">
        <f>MTN!Q38</f>
        <v>0</v>
      </c>
      <c r="R122" s="25">
        <f>MTN!R38</f>
        <v>0</v>
      </c>
      <c r="S122" s="25">
        <f>MTN!S38</f>
        <v>0</v>
      </c>
      <c r="T122" s="25">
        <f>MTN!T38</f>
        <v>0</v>
      </c>
      <c r="U122" s="25">
        <f>MTN!U38</f>
        <v>0</v>
      </c>
      <c r="V122" s="25">
        <f>MTN!V38</f>
        <v>0</v>
      </c>
      <c r="W122" s="12">
        <f>MTN!W38</f>
        <v>2298881.679</v>
      </c>
      <c r="X122" s="12">
        <f>MTN!X38</f>
        <v>2931230.088</v>
      </c>
      <c r="Y122" s="12">
        <f>MTN!Y38</f>
        <v>3253935.4569999999</v>
      </c>
      <c r="Z122" s="12">
        <f>MTN!Z38</f>
        <v>5715955.4670000002</v>
      </c>
      <c r="AA122" s="12">
        <f>MTN!AA38</f>
        <v>5268956.7180000003</v>
      </c>
      <c r="AB122" s="12">
        <f>MTN!AB38</f>
        <v>6224185.1909999996</v>
      </c>
      <c r="AC122" s="12">
        <f>MTN!AC38</f>
        <v>7878543.4440000001</v>
      </c>
      <c r="AD122" s="12">
        <f>MTN!AD38</f>
        <v>8193372.4440000001</v>
      </c>
      <c r="AE122" s="12">
        <f>MTN!AE38</f>
        <v>9132681.7440000009</v>
      </c>
      <c r="AF122" s="12">
        <f>MTN!AF38</f>
        <v>0</v>
      </c>
      <c r="AG122" s="12">
        <f>MTN!AG38</f>
        <v>0</v>
      </c>
      <c r="AH122" s="12">
        <f>MTN!AH38</f>
        <v>0</v>
      </c>
      <c r="AI122" s="12">
        <f>MTN!AI38</f>
        <v>0</v>
      </c>
      <c r="AJ122" s="12">
        <f>MTN!AJ38</f>
        <v>0</v>
      </c>
      <c r="AK122" s="12">
        <f>MTN!AK38</f>
        <v>0</v>
      </c>
      <c r="AL122" s="12">
        <f>MTN!AL38</f>
        <v>0</v>
      </c>
    </row>
    <row r="123" spans="2:38" x14ac:dyDescent="0.25">
      <c r="B123" s="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2:38" x14ac:dyDescent="0.25">
      <c r="B124" s="3" t="s">
        <v>55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2:38" x14ac:dyDescent="0.25">
      <c r="B125" s="1" t="str">
        <f>B121</f>
        <v>AIRTTEL</v>
      </c>
      <c r="C125" s="25">
        <f>IF(ISERROR(C121/C$120),0,C121/C$120)</f>
        <v>0</v>
      </c>
      <c r="D125" s="25">
        <f t="shared" ref="D125:Z125" si="212">IF(ISERROR(D121/D$120),0,D121/D$120)</f>
        <v>0</v>
      </c>
      <c r="E125" s="25">
        <f t="shared" si="212"/>
        <v>0</v>
      </c>
      <c r="F125" s="25">
        <f t="shared" si="212"/>
        <v>0</v>
      </c>
      <c r="G125" s="25">
        <f t="shared" si="212"/>
        <v>0</v>
      </c>
      <c r="H125" s="25">
        <f t="shared" si="212"/>
        <v>0</v>
      </c>
      <c r="I125" s="25">
        <f t="shared" si="212"/>
        <v>0</v>
      </c>
      <c r="J125" s="25">
        <f t="shared" si="212"/>
        <v>0</v>
      </c>
      <c r="K125" s="25">
        <f t="shared" si="212"/>
        <v>0</v>
      </c>
      <c r="L125" s="25">
        <f t="shared" si="212"/>
        <v>0</v>
      </c>
      <c r="M125" s="25">
        <f t="shared" si="212"/>
        <v>0</v>
      </c>
      <c r="N125" s="25">
        <f t="shared" si="212"/>
        <v>0</v>
      </c>
      <c r="O125" s="25">
        <f t="shared" si="212"/>
        <v>0</v>
      </c>
      <c r="P125" s="25">
        <f t="shared" si="212"/>
        <v>0</v>
      </c>
      <c r="Q125" s="25">
        <f t="shared" si="212"/>
        <v>0</v>
      </c>
      <c r="R125" s="25">
        <f t="shared" si="212"/>
        <v>0</v>
      </c>
      <c r="S125" s="25">
        <f t="shared" si="212"/>
        <v>0</v>
      </c>
      <c r="T125" s="25">
        <f t="shared" si="212"/>
        <v>0</v>
      </c>
      <c r="U125" s="25">
        <f t="shared" si="212"/>
        <v>0</v>
      </c>
      <c r="V125" s="25">
        <f t="shared" si="212"/>
        <v>0</v>
      </c>
      <c r="W125" s="21">
        <f t="shared" si="212"/>
        <v>0.19699919333282187</v>
      </c>
      <c r="X125" s="21">
        <f t="shared" si="212"/>
        <v>0.16813064993395294</v>
      </c>
      <c r="Y125" s="21">
        <f t="shared" si="212"/>
        <v>0.14334620337800547</v>
      </c>
      <c r="Z125" s="21">
        <f t="shared" si="212"/>
        <v>0.11803746743785469</v>
      </c>
      <c r="AA125" s="21">
        <f t="shared" ref="AA125:AL125" si="213">IF(ISERROR(AA121/AA$120),0,AA121/AA$120)</f>
        <v>9.8361748684547057E-2</v>
      </c>
      <c r="AB125" s="21">
        <f t="shared" si="213"/>
        <v>8.6367040613363782E-2</v>
      </c>
      <c r="AC125" s="21">
        <f t="shared" si="213"/>
        <v>8.6875569600743649E-2</v>
      </c>
      <c r="AD125" s="21">
        <f t="shared" si="213"/>
        <v>8.4962235079284271E-2</v>
      </c>
      <c r="AE125" s="21">
        <f t="shared" si="213"/>
        <v>8.9954290722214392E-2</v>
      </c>
      <c r="AF125" s="21">
        <f t="shared" si="213"/>
        <v>0</v>
      </c>
      <c r="AG125" s="21">
        <f t="shared" si="213"/>
        <v>0</v>
      </c>
      <c r="AH125" s="21">
        <f t="shared" si="213"/>
        <v>0</v>
      </c>
      <c r="AI125" s="21">
        <f t="shared" si="213"/>
        <v>0</v>
      </c>
      <c r="AJ125" s="21">
        <f t="shared" si="213"/>
        <v>0</v>
      </c>
      <c r="AK125" s="21">
        <f t="shared" si="213"/>
        <v>0</v>
      </c>
      <c r="AL125" s="21">
        <f t="shared" si="213"/>
        <v>0</v>
      </c>
    </row>
    <row r="126" spans="2:38" x14ac:dyDescent="0.25">
      <c r="B126" s="1" t="str">
        <f>B122</f>
        <v>MTN</v>
      </c>
      <c r="C126" s="25">
        <f>IF(ISERROR(C122/C$120),0,C122/C$120)</f>
        <v>0</v>
      </c>
      <c r="D126" s="25">
        <f t="shared" ref="D126:Z126" si="214">IF(ISERROR(D122/D$120),0,D122/D$120)</f>
        <v>0</v>
      </c>
      <c r="E126" s="25">
        <f t="shared" si="214"/>
        <v>0</v>
      </c>
      <c r="F126" s="25">
        <f t="shared" si="214"/>
        <v>0</v>
      </c>
      <c r="G126" s="25">
        <f t="shared" si="214"/>
        <v>0</v>
      </c>
      <c r="H126" s="25">
        <f t="shared" si="214"/>
        <v>0</v>
      </c>
      <c r="I126" s="25">
        <f t="shared" si="214"/>
        <v>0</v>
      </c>
      <c r="J126" s="25">
        <f t="shared" si="214"/>
        <v>0</v>
      </c>
      <c r="K126" s="25">
        <f t="shared" si="214"/>
        <v>0</v>
      </c>
      <c r="L126" s="25">
        <f t="shared" si="214"/>
        <v>0</v>
      </c>
      <c r="M126" s="25">
        <f t="shared" si="214"/>
        <v>0</v>
      </c>
      <c r="N126" s="25">
        <f t="shared" si="214"/>
        <v>0</v>
      </c>
      <c r="O126" s="25">
        <f t="shared" si="214"/>
        <v>0</v>
      </c>
      <c r="P126" s="25">
        <f t="shared" si="214"/>
        <v>0</v>
      </c>
      <c r="Q126" s="25">
        <f t="shared" si="214"/>
        <v>0</v>
      </c>
      <c r="R126" s="25">
        <f t="shared" si="214"/>
        <v>0</v>
      </c>
      <c r="S126" s="25">
        <f t="shared" si="214"/>
        <v>0</v>
      </c>
      <c r="T126" s="25">
        <f t="shared" si="214"/>
        <v>0</v>
      </c>
      <c r="U126" s="25">
        <f t="shared" si="214"/>
        <v>0</v>
      </c>
      <c r="V126" s="25">
        <f t="shared" si="214"/>
        <v>0</v>
      </c>
      <c r="W126" s="21">
        <f t="shared" si="214"/>
        <v>0.80300080666717821</v>
      </c>
      <c r="X126" s="21">
        <f t="shared" si="214"/>
        <v>0.83186935006604701</v>
      </c>
      <c r="Y126" s="21">
        <f t="shared" si="214"/>
        <v>0.85665379662199459</v>
      </c>
      <c r="Z126" s="21">
        <f t="shared" si="214"/>
        <v>0.8819625325621453</v>
      </c>
      <c r="AA126" s="21">
        <f t="shared" ref="AA126:AL126" si="215">IF(ISERROR(AA122/AA$120),0,AA122/AA$120)</f>
        <v>0.90163825131545294</v>
      </c>
      <c r="AB126" s="21">
        <f t="shared" si="215"/>
        <v>0.91363295938663625</v>
      </c>
      <c r="AC126" s="21">
        <f t="shared" si="215"/>
        <v>0.91312443039925639</v>
      </c>
      <c r="AD126" s="21">
        <f t="shared" si="215"/>
        <v>0.91503776492071576</v>
      </c>
      <c r="AE126" s="21">
        <f t="shared" si="215"/>
        <v>0.91004570927778561</v>
      </c>
      <c r="AF126" s="21">
        <f t="shared" si="215"/>
        <v>0</v>
      </c>
      <c r="AG126" s="21">
        <f t="shared" si="215"/>
        <v>0</v>
      </c>
      <c r="AH126" s="21">
        <f t="shared" si="215"/>
        <v>0</v>
      </c>
      <c r="AI126" s="21">
        <f t="shared" si="215"/>
        <v>0</v>
      </c>
      <c r="AJ126" s="21">
        <f t="shared" si="215"/>
        <v>0</v>
      </c>
      <c r="AK126" s="21">
        <f t="shared" si="215"/>
        <v>0</v>
      </c>
      <c r="AL126" s="21">
        <f t="shared" si="215"/>
        <v>0</v>
      </c>
    </row>
    <row r="127" spans="2:38" x14ac:dyDescent="0.25">
      <c r="B127" s="3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2:38" x14ac:dyDescent="0.25">
      <c r="B128" s="23" t="s">
        <v>65</v>
      </c>
      <c r="C128" s="26">
        <f>C129+C130</f>
        <v>0</v>
      </c>
      <c r="D128" s="26">
        <f t="shared" ref="D128:Z128" si="216">D129+D130</f>
        <v>0</v>
      </c>
      <c r="E128" s="26">
        <f t="shared" si="216"/>
        <v>0</v>
      </c>
      <c r="F128" s="26">
        <f t="shared" si="216"/>
        <v>0</v>
      </c>
      <c r="G128" s="26">
        <f t="shared" si="216"/>
        <v>0</v>
      </c>
      <c r="H128" s="26">
        <f t="shared" si="216"/>
        <v>0</v>
      </c>
      <c r="I128" s="26">
        <f t="shared" si="216"/>
        <v>0</v>
      </c>
      <c r="J128" s="26">
        <f t="shared" si="216"/>
        <v>0</v>
      </c>
      <c r="K128" s="26">
        <f t="shared" si="216"/>
        <v>0</v>
      </c>
      <c r="L128" s="26">
        <f t="shared" si="216"/>
        <v>0</v>
      </c>
      <c r="M128" s="26">
        <f t="shared" si="216"/>
        <v>0</v>
      </c>
      <c r="N128" s="26">
        <f t="shared" si="216"/>
        <v>0</v>
      </c>
      <c r="O128" s="26">
        <f t="shared" si="216"/>
        <v>0</v>
      </c>
      <c r="P128" s="26">
        <f t="shared" si="216"/>
        <v>0</v>
      </c>
      <c r="Q128" s="26">
        <f t="shared" si="216"/>
        <v>0</v>
      </c>
      <c r="R128" s="26">
        <f t="shared" si="216"/>
        <v>0</v>
      </c>
      <c r="S128" s="26">
        <f t="shared" si="216"/>
        <v>0</v>
      </c>
      <c r="T128" s="26">
        <f t="shared" si="216"/>
        <v>0</v>
      </c>
      <c r="U128" s="26">
        <f t="shared" si="216"/>
        <v>0</v>
      </c>
      <c r="V128" s="26">
        <f t="shared" si="216"/>
        <v>0</v>
      </c>
      <c r="W128" s="14">
        <f t="shared" si="216"/>
        <v>0</v>
      </c>
      <c r="X128" s="14">
        <f t="shared" si="216"/>
        <v>0</v>
      </c>
      <c r="Y128" s="14">
        <f t="shared" si="216"/>
        <v>0</v>
      </c>
      <c r="Z128" s="14">
        <f t="shared" si="216"/>
        <v>0</v>
      </c>
      <c r="AA128" s="14">
        <f t="shared" ref="AA128:AL128" si="217">AA129+AA130</f>
        <v>0</v>
      </c>
      <c r="AB128" s="14">
        <f t="shared" si="217"/>
        <v>0</v>
      </c>
      <c r="AC128" s="14">
        <f t="shared" si="217"/>
        <v>0</v>
      </c>
      <c r="AD128" s="14">
        <f t="shared" si="217"/>
        <v>0</v>
      </c>
      <c r="AE128" s="14">
        <f t="shared" si="217"/>
        <v>0</v>
      </c>
      <c r="AF128" s="14">
        <f t="shared" si="217"/>
        <v>0</v>
      </c>
      <c r="AG128" s="14">
        <f t="shared" si="217"/>
        <v>0</v>
      </c>
      <c r="AH128" s="14">
        <f t="shared" si="217"/>
        <v>0</v>
      </c>
      <c r="AI128" s="14">
        <f t="shared" si="217"/>
        <v>0</v>
      </c>
      <c r="AJ128" s="14">
        <f t="shared" si="217"/>
        <v>0</v>
      </c>
      <c r="AK128" s="14">
        <f t="shared" si="217"/>
        <v>0</v>
      </c>
      <c r="AL128" s="14">
        <f t="shared" si="217"/>
        <v>0</v>
      </c>
    </row>
    <row r="129" spans="2:38" x14ac:dyDescent="0.25">
      <c r="B129" s="1" t="s">
        <v>1</v>
      </c>
      <c r="C129" s="25">
        <f>AIRTEL!C39</f>
        <v>0</v>
      </c>
      <c r="D129" s="25">
        <f>AIRTEL!D39</f>
        <v>0</v>
      </c>
      <c r="E129" s="25">
        <f>AIRTEL!E39</f>
        <v>0</v>
      </c>
      <c r="F129" s="25">
        <f>AIRTEL!F39</f>
        <v>0</v>
      </c>
      <c r="G129" s="25">
        <f>AIRTEL!G39</f>
        <v>0</v>
      </c>
      <c r="H129" s="25">
        <f>AIRTEL!H39</f>
        <v>0</v>
      </c>
      <c r="I129" s="25">
        <f>AIRTEL!I39</f>
        <v>0</v>
      </c>
      <c r="J129" s="25">
        <f>AIRTEL!J39</f>
        <v>0</v>
      </c>
      <c r="K129" s="25">
        <f>AIRTEL!K39</f>
        <v>0</v>
      </c>
      <c r="L129" s="25">
        <f>AIRTEL!L39</f>
        <v>0</v>
      </c>
      <c r="M129" s="25">
        <f>AIRTEL!M39</f>
        <v>0</v>
      </c>
      <c r="N129" s="25">
        <f>AIRTEL!N39</f>
        <v>0</v>
      </c>
      <c r="O129" s="25">
        <f>AIRTEL!O39</f>
        <v>0</v>
      </c>
      <c r="P129" s="25">
        <f>AIRTEL!P39</f>
        <v>0</v>
      </c>
      <c r="Q129" s="25">
        <f>AIRTEL!Q39</f>
        <v>0</v>
      </c>
      <c r="R129" s="25">
        <f>AIRTEL!R39</f>
        <v>0</v>
      </c>
      <c r="S129" s="25">
        <f>AIRTEL!S39</f>
        <v>0</v>
      </c>
      <c r="T129" s="25">
        <f>AIRTEL!T39</f>
        <v>0</v>
      </c>
      <c r="U129" s="25">
        <f>AIRTEL!U39</f>
        <v>0</v>
      </c>
      <c r="V129" s="25">
        <f>AIRTEL!V39</f>
        <v>0</v>
      </c>
      <c r="W129" s="12">
        <f>AIRTEL!W39</f>
        <v>0</v>
      </c>
      <c r="X129" s="12">
        <f>AIRTEL!X39</f>
        <v>0</v>
      </c>
      <c r="Y129" s="12">
        <f>AIRTEL!Y39</f>
        <v>0</v>
      </c>
      <c r="Z129" s="12">
        <f>AIRTEL!Z39</f>
        <v>0</v>
      </c>
      <c r="AA129" s="12">
        <f>AIRTEL!AA39</f>
        <v>0</v>
      </c>
      <c r="AB129" s="12">
        <f>AIRTEL!AB39</f>
        <v>0</v>
      </c>
      <c r="AC129" s="12">
        <f>AIRTEL!AC39</f>
        <v>0</v>
      </c>
      <c r="AD129" s="12">
        <f>AIRTEL!AD39</f>
        <v>0</v>
      </c>
      <c r="AE129" s="12">
        <f>AIRTEL!AE39</f>
        <v>0</v>
      </c>
      <c r="AF129" s="12">
        <f>AIRTEL!AF39</f>
        <v>0</v>
      </c>
      <c r="AG129" s="12">
        <f>AIRTEL!AG39</f>
        <v>0</v>
      </c>
      <c r="AH129" s="12">
        <f>AIRTEL!AH39</f>
        <v>0</v>
      </c>
      <c r="AI129" s="12">
        <f>AIRTEL!AI39</f>
        <v>0</v>
      </c>
      <c r="AJ129" s="12">
        <f>AIRTEL!AJ39</f>
        <v>0</v>
      </c>
      <c r="AK129" s="12">
        <f>AIRTEL!AK39</f>
        <v>0</v>
      </c>
      <c r="AL129" s="12">
        <f>AIRTEL!AL39</f>
        <v>0</v>
      </c>
    </row>
    <row r="130" spans="2:38" x14ac:dyDescent="0.25">
      <c r="B130" s="1" t="s">
        <v>0</v>
      </c>
      <c r="C130" s="25">
        <f>MTN!C39</f>
        <v>0</v>
      </c>
      <c r="D130" s="25">
        <f>MTN!D39</f>
        <v>0</v>
      </c>
      <c r="E130" s="25">
        <f>MTN!E39</f>
        <v>0</v>
      </c>
      <c r="F130" s="25">
        <f>MTN!F39</f>
        <v>0</v>
      </c>
      <c r="G130" s="25">
        <f>MTN!G39</f>
        <v>0</v>
      </c>
      <c r="H130" s="25">
        <f>MTN!H39</f>
        <v>0</v>
      </c>
      <c r="I130" s="25">
        <f>MTN!I39</f>
        <v>0</v>
      </c>
      <c r="J130" s="25">
        <f>MTN!J39</f>
        <v>0</v>
      </c>
      <c r="K130" s="25">
        <f>MTN!K39</f>
        <v>0</v>
      </c>
      <c r="L130" s="25">
        <f>MTN!L39</f>
        <v>0</v>
      </c>
      <c r="M130" s="25">
        <f>MTN!M39</f>
        <v>0</v>
      </c>
      <c r="N130" s="25">
        <f>MTN!N39</f>
        <v>0</v>
      </c>
      <c r="O130" s="25">
        <f>MTN!O39</f>
        <v>0</v>
      </c>
      <c r="P130" s="25">
        <f>MTN!P39</f>
        <v>0</v>
      </c>
      <c r="Q130" s="25">
        <f>MTN!Q39</f>
        <v>0</v>
      </c>
      <c r="R130" s="25">
        <f>MTN!R39</f>
        <v>0</v>
      </c>
      <c r="S130" s="25">
        <f>MTN!S39</f>
        <v>0</v>
      </c>
      <c r="T130" s="25">
        <f>MTN!T39</f>
        <v>0</v>
      </c>
      <c r="U130" s="25">
        <f>MTN!U39</f>
        <v>0</v>
      </c>
      <c r="V130" s="25">
        <f>MTN!V39</f>
        <v>0</v>
      </c>
      <c r="W130" s="12">
        <f>MTN!W39</f>
        <v>0</v>
      </c>
      <c r="X130" s="12">
        <f>MTN!X39</f>
        <v>0</v>
      </c>
      <c r="Y130" s="12">
        <f>MTN!Y39</f>
        <v>0</v>
      </c>
      <c r="Z130" s="12">
        <f>MTN!Z39</f>
        <v>0</v>
      </c>
      <c r="AA130" s="12">
        <f>MTN!AA39</f>
        <v>0</v>
      </c>
      <c r="AB130" s="12">
        <f>MTN!AB39</f>
        <v>0</v>
      </c>
      <c r="AC130" s="12">
        <f>MTN!AC39</f>
        <v>0</v>
      </c>
      <c r="AD130" s="12">
        <f>MTN!AD39</f>
        <v>0</v>
      </c>
      <c r="AE130" s="12">
        <f>MTN!AE39</f>
        <v>0</v>
      </c>
      <c r="AF130" s="12">
        <f>MTN!AF39</f>
        <v>0</v>
      </c>
      <c r="AG130" s="12">
        <f>MTN!AG39</f>
        <v>0</v>
      </c>
      <c r="AH130" s="12">
        <f>MTN!AH39</f>
        <v>0</v>
      </c>
      <c r="AI130" s="12">
        <f>MTN!AI39</f>
        <v>0</v>
      </c>
      <c r="AJ130" s="12">
        <f>MTN!AJ39</f>
        <v>0</v>
      </c>
      <c r="AK130" s="12">
        <f>MTN!AK39</f>
        <v>0</v>
      </c>
      <c r="AL130" s="12">
        <f>MTN!AL39</f>
        <v>0</v>
      </c>
    </row>
    <row r="131" spans="2:38" x14ac:dyDescent="0.25">
      <c r="B131" s="2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2:38" x14ac:dyDescent="0.25">
      <c r="B132" s="3" t="s">
        <v>56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2:38" x14ac:dyDescent="0.25">
      <c r="B133" s="1" t="str">
        <f>B129</f>
        <v>AIRTEL</v>
      </c>
      <c r="C133" s="25">
        <f>IF(ISERROR(C129/C$128),0,C129/C$128)</f>
        <v>0</v>
      </c>
      <c r="D133" s="25">
        <f t="shared" ref="D133:AL133" si="218">IF(ISERROR(D129/D$128),0,D129/D$128)</f>
        <v>0</v>
      </c>
      <c r="E133" s="25">
        <f t="shared" si="218"/>
        <v>0</v>
      </c>
      <c r="F133" s="25">
        <f t="shared" si="218"/>
        <v>0</v>
      </c>
      <c r="G133" s="25">
        <f t="shared" si="218"/>
        <v>0</v>
      </c>
      <c r="H133" s="25">
        <f t="shared" si="218"/>
        <v>0</v>
      </c>
      <c r="I133" s="25">
        <f t="shared" si="218"/>
        <v>0</v>
      </c>
      <c r="J133" s="25">
        <f t="shared" si="218"/>
        <v>0</v>
      </c>
      <c r="K133" s="25">
        <f t="shared" si="218"/>
        <v>0</v>
      </c>
      <c r="L133" s="25">
        <f t="shared" si="218"/>
        <v>0</v>
      </c>
      <c r="M133" s="25">
        <f t="shared" si="218"/>
        <v>0</v>
      </c>
      <c r="N133" s="25">
        <f t="shared" si="218"/>
        <v>0</v>
      </c>
      <c r="O133" s="25">
        <f t="shared" si="218"/>
        <v>0</v>
      </c>
      <c r="P133" s="25">
        <f t="shared" si="218"/>
        <v>0</v>
      </c>
      <c r="Q133" s="25">
        <f t="shared" si="218"/>
        <v>0</v>
      </c>
      <c r="R133" s="25">
        <f t="shared" si="218"/>
        <v>0</v>
      </c>
      <c r="S133" s="25">
        <f t="shared" si="218"/>
        <v>0</v>
      </c>
      <c r="T133" s="25">
        <f t="shared" si="218"/>
        <v>0</v>
      </c>
      <c r="U133" s="25">
        <f t="shared" si="218"/>
        <v>0</v>
      </c>
      <c r="V133" s="25">
        <f t="shared" si="218"/>
        <v>0</v>
      </c>
      <c r="W133" s="21">
        <f t="shared" si="218"/>
        <v>0</v>
      </c>
      <c r="X133" s="21">
        <f t="shared" si="218"/>
        <v>0</v>
      </c>
      <c r="Y133" s="21">
        <f t="shared" si="218"/>
        <v>0</v>
      </c>
      <c r="Z133" s="21">
        <f t="shared" si="218"/>
        <v>0</v>
      </c>
      <c r="AA133" s="21">
        <f t="shared" si="218"/>
        <v>0</v>
      </c>
      <c r="AB133" s="21">
        <f t="shared" si="218"/>
        <v>0</v>
      </c>
      <c r="AC133" s="21">
        <f t="shared" si="218"/>
        <v>0</v>
      </c>
      <c r="AD133" s="21">
        <f t="shared" si="218"/>
        <v>0</v>
      </c>
      <c r="AE133" s="21">
        <f t="shared" si="218"/>
        <v>0</v>
      </c>
      <c r="AF133" s="21">
        <f t="shared" si="218"/>
        <v>0</v>
      </c>
      <c r="AG133" s="21">
        <f t="shared" si="218"/>
        <v>0</v>
      </c>
      <c r="AH133" s="21">
        <f t="shared" si="218"/>
        <v>0</v>
      </c>
      <c r="AI133" s="21">
        <f t="shared" si="218"/>
        <v>0</v>
      </c>
      <c r="AJ133" s="21">
        <f t="shared" si="218"/>
        <v>0</v>
      </c>
      <c r="AK133" s="21">
        <f t="shared" si="218"/>
        <v>0</v>
      </c>
      <c r="AL133" s="21">
        <f t="shared" si="218"/>
        <v>0</v>
      </c>
    </row>
    <row r="134" spans="2:38" x14ac:dyDescent="0.25">
      <c r="B134" s="1" t="str">
        <f>B130</f>
        <v>MTN</v>
      </c>
      <c r="C134" s="25">
        <f>IF(ISERROR(C130/C$128),0,C130/C$128)</f>
        <v>0</v>
      </c>
      <c r="D134" s="25">
        <f t="shared" ref="D134:AL134" si="219">IF(ISERROR(D130/D$128),0,D130/D$128)</f>
        <v>0</v>
      </c>
      <c r="E134" s="25">
        <f t="shared" si="219"/>
        <v>0</v>
      </c>
      <c r="F134" s="25">
        <f t="shared" si="219"/>
        <v>0</v>
      </c>
      <c r="G134" s="25">
        <f t="shared" si="219"/>
        <v>0</v>
      </c>
      <c r="H134" s="25">
        <f t="shared" si="219"/>
        <v>0</v>
      </c>
      <c r="I134" s="25">
        <f t="shared" si="219"/>
        <v>0</v>
      </c>
      <c r="J134" s="25">
        <f t="shared" si="219"/>
        <v>0</v>
      </c>
      <c r="K134" s="25">
        <f t="shared" si="219"/>
        <v>0</v>
      </c>
      <c r="L134" s="25">
        <f t="shared" si="219"/>
        <v>0</v>
      </c>
      <c r="M134" s="25">
        <f t="shared" si="219"/>
        <v>0</v>
      </c>
      <c r="N134" s="25">
        <f t="shared" si="219"/>
        <v>0</v>
      </c>
      <c r="O134" s="25">
        <f t="shared" si="219"/>
        <v>0</v>
      </c>
      <c r="P134" s="25">
        <f t="shared" si="219"/>
        <v>0</v>
      </c>
      <c r="Q134" s="25">
        <f t="shared" si="219"/>
        <v>0</v>
      </c>
      <c r="R134" s="25">
        <f t="shared" si="219"/>
        <v>0</v>
      </c>
      <c r="S134" s="25">
        <f t="shared" si="219"/>
        <v>0</v>
      </c>
      <c r="T134" s="25">
        <f t="shared" si="219"/>
        <v>0</v>
      </c>
      <c r="U134" s="25">
        <f t="shared" si="219"/>
        <v>0</v>
      </c>
      <c r="V134" s="25">
        <f t="shared" si="219"/>
        <v>0</v>
      </c>
      <c r="W134" s="21">
        <f t="shared" si="219"/>
        <v>0</v>
      </c>
      <c r="X134" s="21">
        <f t="shared" si="219"/>
        <v>0</v>
      </c>
      <c r="Y134" s="21">
        <f t="shared" si="219"/>
        <v>0</v>
      </c>
      <c r="Z134" s="21">
        <f t="shared" si="219"/>
        <v>0</v>
      </c>
      <c r="AA134" s="21">
        <f t="shared" si="219"/>
        <v>0</v>
      </c>
      <c r="AB134" s="21">
        <f t="shared" si="219"/>
        <v>0</v>
      </c>
      <c r="AC134" s="21">
        <f t="shared" si="219"/>
        <v>0</v>
      </c>
      <c r="AD134" s="21">
        <f t="shared" si="219"/>
        <v>0</v>
      </c>
      <c r="AE134" s="21">
        <f t="shared" si="219"/>
        <v>0</v>
      </c>
      <c r="AF134" s="21">
        <f t="shared" si="219"/>
        <v>0</v>
      </c>
      <c r="AG134" s="21">
        <f t="shared" si="219"/>
        <v>0</v>
      </c>
      <c r="AH134" s="21">
        <f t="shared" si="219"/>
        <v>0</v>
      </c>
      <c r="AI134" s="21">
        <f t="shared" si="219"/>
        <v>0</v>
      </c>
      <c r="AJ134" s="21">
        <f t="shared" si="219"/>
        <v>0</v>
      </c>
      <c r="AK134" s="21">
        <f t="shared" si="219"/>
        <v>0</v>
      </c>
      <c r="AL134" s="21">
        <f t="shared" si="219"/>
        <v>0</v>
      </c>
    </row>
    <row r="135" spans="2:38" x14ac:dyDescent="0.25">
      <c r="B135" s="24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</row>
    <row r="136" spans="2:38" x14ac:dyDescent="0.25">
      <c r="B136" s="23" t="s">
        <v>64</v>
      </c>
      <c r="C136" s="26">
        <f>C137+C138</f>
        <v>0</v>
      </c>
      <c r="D136" s="26">
        <f t="shared" ref="D136:W136" si="220">D137+D138</f>
        <v>0</v>
      </c>
      <c r="E136" s="26">
        <f t="shared" si="220"/>
        <v>0</v>
      </c>
      <c r="F136" s="26">
        <f t="shared" si="220"/>
        <v>0</v>
      </c>
      <c r="G136" s="26">
        <f t="shared" si="220"/>
        <v>0</v>
      </c>
      <c r="H136" s="26">
        <f t="shared" si="220"/>
        <v>0</v>
      </c>
      <c r="I136" s="26">
        <f t="shared" si="220"/>
        <v>0</v>
      </c>
      <c r="J136" s="26">
        <f t="shared" si="220"/>
        <v>0</v>
      </c>
      <c r="K136" s="26">
        <f t="shared" si="220"/>
        <v>0</v>
      </c>
      <c r="L136" s="26">
        <f t="shared" si="220"/>
        <v>0</v>
      </c>
      <c r="M136" s="26">
        <f t="shared" si="220"/>
        <v>0</v>
      </c>
      <c r="N136" s="26">
        <f t="shared" si="220"/>
        <v>0</v>
      </c>
      <c r="O136" s="26">
        <f t="shared" si="220"/>
        <v>0</v>
      </c>
      <c r="P136" s="26">
        <f t="shared" si="220"/>
        <v>0</v>
      </c>
      <c r="Q136" s="26">
        <f t="shared" si="220"/>
        <v>0</v>
      </c>
      <c r="R136" s="26">
        <f t="shared" si="220"/>
        <v>0</v>
      </c>
      <c r="S136" s="26">
        <f t="shared" si="220"/>
        <v>0</v>
      </c>
      <c r="T136" s="26">
        <f t="shared" si="220"/>
        <v>0</v>
      </c>
      <c r="U136" s="26">
        <f t="shared" si="220"/>
        <v>0</v>
      </c>
      <c r="V136" s="26">
        <f t="shared" si="220"/>
        <v>0</v>
      </c>
      <c r="W136" s="14">
        <f t="shared" si="220"/>
        <v>2283083.906</v>
      </c>
      <c r="X136" s="14">
        <f t="shared" ref="X136:AB136" si="221">X137+X138</f>
        <v>2308734.8149999999</v>
      </c>
      <c r="Y136" s="14">
        <f t="shared" si="221"/>
        <v>2060461.179</v>
      </c>
      <c r="Z136" s="14">
        <f t="shared" si="221"/>
        <v>2623223.1809999999</v>
      </c>
      <c r="AA136" s="14">
        <f t="shared" si="221"/>
        <v>2685059.3120999001</v>
      </c>
      <c r="AB136" s="14">
        <f t="shared" si="221"/>
        <v>2434679.2229999998</v>
      </c>
      <c r="AC136" s="26">
        <f t="shared" ref="AC136:AL136" si="222">AC137+AC138</f>
        <v>2833708.844</v>
      </c>
      <c r="AD136" s="26">
        <f t="shared" si="222"/>
        <v>3192455.6150000002</v>
      </c>
      <c r="AE136" s="26">
        <f t="shared" si="222"/>
        <v>3478424.6282596998</v>
      </c>
      <c r="AF136" s="26">
        <f t="shared" si="222"/>
        <v>0</v>
      </c>
      <c r="AG136" s="26">
        <f t="shared" si="222"/>
        <v>0</v>
      </c>
      <c r="AH136" s="26">
        <f t="shared" si="222"/>
        <v>0</v>
      </c>
      <c r="AI136" s="26">
        <f t="shared" si="222"/>
        <v>0</v>
      </c>
      <c r="AJ136" s="26">
        <f t="shared" si="222"/>
        <v>0</v>
      </c>
      <c r="AK136" s="26">
        <f t="shared" si="222"/>
        <v>0</v>
      </c>
      <c r="AL136" s="26">
        <f t="shared" si="222"/>
        <v>0</v>
      </c>
    </row>
    <row r="137" spans="2:38" x14ac:dyDescent="0.25">
      <c r="B137" s="1" t="s">
        <v>1</v>
      </c>
      <c r="C137" s="25">
        <f>AIRTEL!C40</f>
        <v>0</v>
      </c>
      <c r="D137" s="25">
        <f>AIRTEL!D40</f>
        <v>0</v>
      </c>
      <c r="E137" s="25">
        <f>AIRTEL!E40</f>
        <v>0</v>
      </c>
      <c r="F137" s="25">
        <f>AIRTEL!F40</f>
        <v>0</v>
      </c>
      <c r="G137" s="25">
        <f>AIRTEL!G40</f>
        <v>0</v>
      </c>
      <c r="H137" s="25">
        <f>AIRTEL!H40</f>
        <v>0</v>
      </c>
      <c r="I137" s="25">
        <f>AIRTEL!I40</f>
        <v>0</v>
      </c>
      <c r="J137" s="25">
        <f>AIRTEL!J40</f>
        <v>0</v>
      </c>
      <c r="K137" s="25">
        <f>AIRTEL!K40</f>
        <v>0</v>
      </c>
      <c r="L137" s="25">
        <f>AIRTEL!L40</f>
        <v>0</v>
      </c>
      <c r="M137" s="25">
        <f>AIRTEL!M40</f>
        <v>0</v>
      </c>
      <c r="N137" s="25">
        <f>AIRTEL!N40</f>
        <v>0</v>
      </c>
      <c r="O137" s="25">
        <f>AIRTEL!O40</f>
        <v>0</v>
      </c>
      <c r="P137" s="25">
        <f>AIRTEL!P40</f>
        <v>0</v>
      </c>
      <c r="Q137" s="25">
        <f>AIRTEL!Q40</f>
        <v>0</v>
      </c>
      <c r="R137" s="25">
        <f>AIRTEL!R40</f>
        <v>0</v>
      </c>
      <c r="S137" s="25">
        <f>AIRTEL!S40</f>
        <v>0</v>
      </c>
      <c r="T137" s="25">
        <f>AIRTEL!T40</f>
        <v>0</v>
      </c>
      <c r="U137" s="25">
        <f>AIRTEL!U40</f>
        <v>0</v>
      </c>
      <c r="V137" s="25">
        <f>AIRTEL!V40</f>
        <v>0</v>
      </c>
      <c r="W137" s="12">
        <f>AIRTEL!W40</f>
        <v>1520016.264</v>
      </c>
      <c r="X137" s="12">
        <f>AIRTEL!X40</f>
        <v>1402487.5460000001</v>
      </c>
      <c r="Y137" s="12">
        <f>AIRTEL!Y40</f>
        <v>1076964.2790000001</v>
      </c>
      <c r="Z137" s="12">
        <f>AIRTEL!Z40</f>
        <v>1238975.0279999999</v>
      </c>
      <c r="AA137" s="12">
        <f>AIRTEL!AA40</f>
        <v>1216589.6460998999</v>
      </c>
      <c r="AB137" s="12">
        <f>AIRTEL!AB40</f>
        <v>955200.6</v>
      </c>
      <c r="AC137" s="12">
        <f>AIRTEL!AC40</f>
        <v>1014939.578</v>
      </c>
      <c r="AD137" s="12">
        <f>AIRTEL!AD40</f>
        <v>1342546.781</v>
      </c>
      <c r="AE137" s="12">
        <f>AIRTEL!AE40</f>
        <v>1438871.6812597001</v>
      </c>
      <c r="AF137" s="12">
        <f>AIRTEL!AF40</f>
        <v>0</v>
      </c>
      <c r="AG137" s="12">
        <f>AIRTEL!AG40</f>
        <v>0</v>
      </c>
      <c r="AH137" s="12">
        <f>AIRTEL!AH40</f>
        <v>0</v>
      </c>
      <c r="AI137" s="12">
        <f>AIRTEL!AI40</f>
        <v>0</v>
      </c>
      <c r="AJ137" s="12">
        <f>AIRTEL!AJ40</f>
        <v>0</v>
      </c>
      <c r="AK137" s="12">
        <f>AIRTEL!AK40</f>
        <v>0</v>
      </c>
      <c r="AL137" s="12">
        <f>AIRTEL!AL40</f>
        <v>0</v>
      </c>
    </row>
    <row r="138" spans="2:38" x14ac:dyDescent="0.25">
      <c r="B138" s="1" t="s">
        <v>0</v>
      </c>
      <c r="C138" s="25">
        <f>MTN!C40</f>
        <v>0</v>
      </c>
      <c r="D138" s="25">
        <f>MTN!D40</f>
        <v>0</v>
      </c>
      <c r="E138" s="25">
        <f>MTN!E40</f>
        <v>0</v>
      </c>
      <c r="F138" s="25">
        <f>MTN!F40</f>
        <v>0</v>
      </c>
      <c r="G138" s="25">
        <f>MTN!G40</f>
        <v>0</v>
      </c>
      <c r="H138" s="25">
        <f>MTN!H40</f>
        <v>0</v>
      </c>
      <c r="I138" s="25">
        <f>MTN!I40</f>
        <v>0</v>
      </c>
      <c r="J138" s="25">
        <f>MTN!J40</f>
        <v>0</v>
      </c>
      <c r="K138" s="25">
        <f>MTN!K40</f>
        <v>0</v>
      </c>
      <c r="L138" s="25">
        <f>MTN!L40</f>
        <v>0</v>
      </c>
      <c r="M138" s="25">
        <f>MTN!M40</f>
        <v>0</v>
      </c>
      <c r="N138" s="25">
        <f>MTN!N40</f>
        <v>0</v>
      </c>
      <c r="O138" s="25">
        <f>MTN!O40</f>
        <v>0</v>
      </c>
      <c r="P138" s="25">
        <f>MTN!P40</f>
        <v>0</v>
      </c>
      <c r="Q138" s="25">
        <f>MTN!Q40</f>
        <v>0</v>
      </c>
      <c r="R138" s="25">
        <f>MTN!R40</f>
        <v>0</v>
      </c>
      <c r="S138" s="25">
        <f>MTN!S40</f>
        <v>0</v>
      </c>
      <c r="T138" s="25">
        <f>MTN!T40</f>
        <v>0</v>
      </c>
      <c r="U138" s="25">
        <f>MTN!U40</f>
        <v>0</v>
      </c>
      <c r="V138" s="25">
        <f>MTN!V40</f>
        <v>0</v>
      </c>
      <c r="W138" s="12">
        <f>MTN!W40</f>
        <v>763067.64199999999</v>
      </c>
      <c r="X138" s="12">
        <f>MTN!X40</f>
        <v>906247.26899999997</v>
      </c>
      <c r="Y138" s="12">
        <f>MTN!Y40</f>
        <v>983496.9</v>
      </c>
      <c r="Z138" s="12">
        <f>MTN!Z40</f>
        <v>1384248.1529999999</v>
      </c>
      <c r="AA138" s="12">
        <f>MTN!AA40</f>
        <v>1468469.666</v>
      </c>
      <c r="AB138" s="12">
        <f>MTN!AB40</f>
        <v>1479478.6229999999</v>
      </c>
      <c r="AC138" s="12">
        <f>MTN!AC40</f>
        <v>1818769.2660000001</v>
      </c>
      <c r="AD138" s="12">
        <f>MTN!AD40</f>
        <v>1849908.834</v>
      </c>
      <c r="AE138" s="12">
        <f>MTN!AE40</f>
        <v>2039552.9469999999</v>
      </c>
      <c r="AF138" s="12">
        <f>MTN!AF40</f>
        <v>0</v>
      </c>
      <c r="AG138" s="12">
        <f>MTN!AG40</f>
        <v>0</v>
      </c>
      <c r="AH138" s="12">
        <f>MTN!AH40</f>
        <v>0</v>
      </c>
      <c r="AI138" s="12">
        <f>MTN!AI40</f>
        <v>0</v>
      </c>
      <c r="AJ138" s="12">
        <f>MTN!AJ40</f>
        <v>0</v>
      </c>
      <c r="AK138" s="12">
        <f>MTN!AK40</f>
        <v>0</v>
      </c>
      <c r="AL138" s="12">
        <f>MTN!AL40</f>
        <v>0</v>
      </c>
    </row>
    <row r="139" spans="2:38" x14ac:dyDescent="0.25">
      <c r="B139" s="24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</row>
    <row r="140" spans="2:38" x14ac:dyDescent="0.25">
      <c r="B140" s="3" t="s">
        <v>57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</row>
    <row r="141" spans="2:38" x14ac:dyDescent="0.25">
      <c r="B141" s="1" t="str">
        <f>B137</f>
        <v>AIRTEL</v>
      </c>
      <c r="C141" s="21">
        <f>IF(ISERROR(C137/C$136),0,C137/C$136)</f>
        <v>0</v>
      </c>
      <c r="D141" s="21">
        <f t="shared" ref="D141:AL141" si="223">IF(ISERROR(D137/D$136),0,D137/D$136)</f>
        <v>0</v>
      </c>
      <c r="E141" s="21">
        <f t="shared" si="223"/>
        <v>0</v>
      </c>
      <c r="F141" s="21">
        <f t="shared" si="223"/>
        <v>0</v>
      </c>
      <c r="G141" s="21">
        <f t="shared" si="223"/>
        <v>0</v>
      </c>
      <c r="H141" s="21">
        <f t="shared" si="223"/>
        <v>0</v>
      </c>
      <c r="I141" s="21">
        <f t="shared" si="223"/>
        <v>0</v>
      </c>
      <c r="J141" s="21">
        <f t="shared" si="223"/>
        <v>0</v>
      </c>
      <c r="K141" s="21">
        <f t="shared" si="223"/>
        <v>0</v>
      </c>
      <c r="L141" s="21">
        <f t="shared" si="223"/>
        <v>0</v>
      </c>
      <c r="M141" s="21">
        <f t="shared" si="223"/>
        <v>0</v>
      </c>
      <c r="N141" s="21">
        <f t="shared" si="223"/>
        <v>0</v>
      </c>
      <c r="O141" s="21">
        <f t="shared" si="223"/>
        <v>0</v>
      </c>
      <c r="P141" s="21">
        <f t="shared" si="223"/>
        <v>0</v>
      </c>
      <c r="Q141" s="21">
        <f t="shared" si="223"/>
        <v>0</v>
      </c>
      <c r="R141" s="21">
        <f t="shared" si="223"/>
        <v>0</v>
      </c>
      <c r="S141" s="21">
        <f t="shared" si="223"/>
        <v>0</v>
      </c>
      <c r="T141" s="21">
        <f t="shared" si="223"/>
        <v>0</v>
      </c>
      <c r="U141" s="21">
        <f t="shared" si="223"/>
        <v>0</v>
      </c>
      <c r="V141" s="21">
        <f t="shared" si="223"/>
        <v>0</v>
      </c>
      <c r="W141" s="21">
        <f t="shared" si="223"/>
        <v>0.66577328148359349</v>
      </c>
      <c r="X141" s="21">
        <f t="shared" si="223"/>
        <v>0.60747017669069114</v>
      </c>
      <c r="Y141" s="21">
        <f t="shared" si="223"/>
        <v>0.5226811793283489</v>
      </c>
      <c r="Z141" s="21">
        <f t="shared" si="223"/>
        <v>0.47231018579505302</v>
      </c>
      <c r="AA141" s="21">
        <f t="shared" si="223"/>
        <v>0.45309600447836795</v>
      </c>
      <c r="AB141" s="21">
        <f t="shared" si="223"/>
        <v>0.39233119130289634</v>
      </c>
      <c r="AC141" s="21">
        <f t="shared" si="223"/>
        <v>0.35816649976196352</v>
      </c>
      <c r="AD141" s="21">
        <f t="shared" si="223"/>
        <v>0.42053733642902968</v>
      </c>
      <c r="AE141" s="21">
        <f t="shared" si="223"/>
        <v>0.41365613317301803</v>
      </c>
      <c r="AF141" s="21">
        <f t="shared" si="223"/>
        <v>0</v>
      </c>
      <c r="AG141" s="21">
        <f t="shared" si="223"/>
        <v>0</v>
      </c>
      <c r="AH141" s="21">
        <f t="shared" si="223"/>
        <v>0</v>
      </c>
      <c r="AI141" s="21">
        <f t="shared" si="223"/>
        <v>0</v>
      </c>
      <c r="AJ141" s="21">
        <f t="shared" si="223"/>
        <v>0</v>
      </c>
      <c r="AK141" s="21">
        <f t="shared" si="223"/>
        <v>0</v>
      </c>
      <c r="AL141" s="21">
        <f t="shared" si="223"/>
        <v>0</v>
      </c>
    </row>
    <row r="142" spans="2:38" x14ac:dyDescent="0.25">
      <c r="B142" s="1" t="str">
        <f>B138</f>
        <v>MTN</v>
      </c>
      <c r="C142" s="21">
        <f>IF(ISERROR(C138/C$136),0,C138/C$136)</f>
        <v>0</v>
      </c>
      <c r="D142" s="21">
        <f t="shared" ref="D142:AL142" si="224">IF(ISERROR(D138/D$136),0,D138/D$136)</f>
        <v>0</v>
      </c>
      <c r="E142" s="21">
        <f t="shared" si="224"/>
        <v>0</v>
      </c>
      <c r="F142" s="21">
        <f t="shared" si="224"/>
        <v>0</v>
      </c>
      <c r="G142" s="21">
        <f t="shared" si="224"/>
        <v>0</v>
      </c>
      <c r="H142" s="21">
        <f t="shared" si="224"/>
        <v>0</v>
      </c>
      <c r="I142" s="21">
        <f t="shared" si="224"/>
        <v>0</v>
      </c>
      <c r="J142" s="21">
        <f t="shared" si="224"/>
        <v>0</v>
      </c>
      <c r="K142" s="21">
        <f t="shared" si="224"/>
        <v>0</v>
      </c>
      <c r="L142" s="21">
        <f t="shared" si="224"/>
        <v>0</v>
      </c>
      <c r="M142" s="21">
        <f t="shared" si="224"/>
        <v>0</v>
      </c>
      <c r="N142" s="21">
        <f t="shared" si="224"/>
        <v>0</v>
      </c>
      <c r="O142" s="21">
        <f t="shared" si="224"/>
        <v>0</v>
      </c>
      <c r="P142" s="21">
        <f t="shared" si="224"/>
        <v>0</v>
      </c>
      <c r="Q142" s="21">
        <f t="shared" si="224"/>
        <v>0</v>
      </c>
      <c r="R142" s="21">
        <f t="shared" si="224"/>
        <v>0</v>
      </c>
      <c r="S142" s="21">
        <f t="shared" si="224"/>
        <v>0</v>
      </c>
      <c r="T142" s="21">
        <f t="shared" si="224"/>
        <v>0</v>
      </c>
      <c r="U142" s="21">
        <f t="shared" si="224"/>
        <v>0</v>
      </c>
      <c r="V142" s="21">
        <f t="shared" si="224"/>
        <v>0</v>
      </c>
      <c r="W142" s="21">
        <f t="shared" si="224"/>
        <v>0.33422671851640656</v>
      </c>
      <c r="X142" s="21">
        <f t="shared" si="224"/>
        <v>0.39252982330930891</v>
      </c>
      <c r="Y142" s="21">
        <f t="shared" si="224"/>
        <v>0.47731882067165121</v>
      </c>
      <c r="Z142" s="21">
        <f t="shared" si="224"/>
        <v>0.52768981420494698</v>
      </c>
      <c r="AA142" s="21">
        <f t="shared" si="224"/>
        <v>0.54690399552163194</v>
      </c>
      <c r="AB142" s="21">
        <f t="shared" si="224"/>
        <v>0.60766880869710371</v>
      </c>
      <c r="AC142" s="21">
        <f t="shared" si="224"/>
        <v>0.64183350023803643</v>
      </c>
      <c r="AD142" s="21">
        <f t="shared" si="224"/>
        <v>0.5794626635709702</v>
      </c>
      <c r="AE142" s="21">
        <f t="shared" si="224"/>
        <v>0.58634386682698203</v>
      </c>
      <c r="AF142" s="21">
        <f t="shared" si="224"/>
        <v>0</v>
      </c>
      <c r="AG142" s="21">
        <f t="shared" si="224"/>
        <v>0</v>
      </c>
      <c r="AH142" s="21">
        <f t="shared" si="224"/>
        <v>0</v>
      </c>
      <c r="AI142" s="21">
        <f t="shared" si="224"/>
        <v>0</v>
      </c>
      <c r="AJ142" s="21">
        <f t="shared" si="224"/>
        <v>0</v>
      </c>
      <c r="AK142" s="21">
        <f t="shared" si="224"/>
        <v>0</v>
      </c>
      <c r="AL142" s="21">
        <f t="shared" si="224"/>
        <v>0</v>
      </c>
    </row>
    <row r="143" spans="2:38" x14ac:dyDescent="0.25">
      <c r="B143" s="24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2:38" x14ac:dyDescent="0.25">
      <c r="B144" s="23" t="s">
        <v>63</v>
      </c>
      <c r="C144" s="26">
        <f>C145+C146</f>
        <v>0</v>
      </c>
      <c r="D144" s="26">
        <f t="shared" ref="D144:W144" si="225">D145+D146</f>
        <v>0</v>
      </c>
      <c r="E144" s="26">
        <f t="shared" si="225"/>
        <v>0</v>
      </c>
      <c r="F144" s="26">
        <f t="shared" si="225"/>
        <v>0</v>
      </c>
      <c r="G144" s="26">
        <f t="shared" si="225"/>
        <v>0</v>
      </c>
      <c r="H144" s="26">
        <f t="shared" si="225"/>
        <v>0</v>
      </c>
      <c r="I144" s="26">
        <f t="shared" si="225"/>
        <v>0</v>
      </c>
      <c r="J144" s="26">
        <f t="shared" si="225"/>
        <v>0</v>
      </c>
      <c r="K144" s="26">
        <f t="shared" si="225"/>
        <v>0</v>
      </c>
      <c r="L144" s="26">
        <f t="shared" si="225"/>
        <v>0</v>
      </c>
      <c r="M144" s="26">
        <f t="shared" si="225"/>
        <v>0</v>
      </c>
      <c r="N144" s="26">
        <f t="shared" si="225"/>
        <v>0</v>
      </c>
      <c r="O144" s="26">
        <f t="shared" si="225"/>
        <v>0</v>
      </c>
      <c r="P144" s="26">
        <f t="shared" si="225"/>
        <v>0</v>
      </c>
      <c r="Q144" s="26">
        <f t="shared" si="225"/>
        <v>0</v>
      </c>
      <c r="R144" s="26">
        <f t="shared" si="225"/>
        <v>0</v>
      </c>
      <c r="S144" s="26">
        <f t="shared" si="225"/>
        <v>0</v>
      </c>
      <c r="T144" s="26">
        <f t="shared" si="225"/>
        <v>0</v>
      </c>
      <c r="U144" s="26">
        <f t="shared" si="225"/>
        <v>0</v>
      </c>
      <c r="V144" s="26">
        <f t="shared" si="225"/>
        <v>0</v>
      </c>
      <c r="W144" s="14">
        <f t="shared" si="225"/>
        <v>1034696.8189999999</v>
      </c>
      <c r="X144" s="14">
        <f t="shared" ref="X144:Z144" si="226">X145+X146</f>
        <v>1209378.179</v>
      </c>
      <c r="Y144" s="14">
        <f t="shared" si="226"/>
        <v>1284894.0759999999</v>
      </c>
      <c r="Z144" s="14">
        <f t="shared" si="226"/>
        <v>1739963.9620000001</v>
      </c>
      <c r="AA144" s="14">
        <f t="shared" ref="AA144:AL144" si="227">AA145+AA146</f>
        <v>1803945.6310000001</v>
      </c>
      <c r="AB144" s="14">
        <f t="shared" si="227"/>
        <v>1808042.527</v>
      </c>
      <c r="AC144" s="26">
        <f t="shared" si="227"/>
        <v>1926403.8044020187</v>
      </c>
      <c r="AD144" s="26">
        <f t="shared" si="227"/>
        <v>2279242.4849999999</v>
      </c>
      <c r="AE144" s="26">
        <f t="shared" si="227"/>
        <v>2206527.7716955421</v>
      </c>
      <c r="AF144" s="26">
        <f t="shared" si="227"/>
        <v>0</v>
      </c>
      <c r="AG144" s="26">
        <f t="shared" si="227"/>
        <v>0</v>
      </c>
      <c r="AH144" s="26">
        <f t="shared" si="227"/>
        <v>0</v>
      </c>
      <c r="AI144" s="26">
        <f t="shared" si="227"/>
        <v>0</v>
      </c>
      <c r="AJ144" s="26">
        <f t="shared" si="227"/>
        <v>0</v>
      </c>
      <c r="AK144" s="26">
        <f t="shared" si="227"/>
        <v>0</v>
      </c>
      <c r="AL144" s="26">
        <f t="shared" si="227"/>
        <v>0</v>
      </c>
    </row>
    <row r="145" spans="2:38" x14ac:dyDescent="0.25">
      <c r="B145" s="1" t="s">
        <v>1</v>
      </c>
      <c r="C145" s="25">
        <f>AIRTEL!C41</f>
        <v>0</v>
      </c>
      <c r="D145" s="25">
        <f>AIRTEL!D41</f>
        <v>0</v>
      </c>
      <c r="E145" s="25">
        <f>AIRTEL!E41</f>
        <v>0</v>
      </c>
      <c r="F145" s="25">
        <f>AIRTEL!F41</f>
        <v>0</v>
      </c>
      <c r="G145" s="25">
        <f>AIRTEL!G41</f>
        <v>0</v>
      </c>
      <c r="H145" s="25">
        <f>AIRTEL!H41</f>
        <v>0</v>
      </c>
      <c r="I145" s="25">
        <f>AIRTEL!I41</f>
        <v>0</v>
      </c>
      <c r="J145" s="25">
        <f>AIRTEL!J41</f>
        <v>0</v>
      </c>
      <c r="K145" s="25">
        <f>AIRTEL!K41</f>
        <v>0</v>
      </c>
      <c r="L145" s="25">
        <f>AIRTEL!L41</f>
        <v>0</v>
      </c>
      <c r="M145" s="25">
        <f>AIRTEL!M41</f>
        <v>0</v>
      </c>
      <c r="N145" s="25">
        <f>AIRTEL!N41</f>
        <v>0</v>
      </c>
      <c r="O145" s="25">
        <f>AIRTEL!O41</f>
        <v>0</v>
      </c>
      <c r="P145" s="25">
        <f>AIRTEL!P41</f>
        <v>0</v>
      </c>
      <c r="Q145" s="25">
        <f>AIRTEL!Q41</f>
        <v>0</v>
      </c>
      <c r="R145" s="25">
        <f>AIRTEL!R41</f>
        <v>0</v>
      </c>
      <c r="S145" s="25">
        <f>AIRTEL!S41</f>
        <v>0</v>
      </c>
      <c r="T145" s="25">
        <f>AIRTEL!T41</f>
        <v>0</v>
      </c>
      <c r="U145" s="25">
        <f>AIRTEL!U41</f>
        <v>0</v>
      </c>
      <c r="V145" s="25">
        <f>AIRTEL!V41</f>
        <v>0</v>
      </c>
      <c r="W145" s="12">
        <f>AIRTEL!W41</f>
        <v>272076.59899999999</v>
      </c>
      <c r="X145" s="12">
        <f>AIRTEL!X41</f>
        <v>304707.95699999999</v>
      </c>
      <c r="Y145" s="12">
        <f>AIRTEL!Y41</f>
        <v>306365.40299999999</v>
      </c>
      <c r="Z145" s="12">
        <f>AIRTEL!Z41</f>
        <v>359671.66499999998</v>
      </c>
      <c r="AA145" s="12">
        <f>AIRTEL!AA41</f>
        <v>345673.76299999998</v>
      </c>
      <c r="AB145" s="12">
        <f>AIRTEL!AB41</f>
        <v>339876.48599999998</v>
      </c>
      <c r="AC145" s="12">
        <f>AIRTEL!AC41</f>
        <v>409233.70600000001</v>
      </c>
      <c r="AD145" s="12">
        <f>AIRTEL!AD41</f>
        <v>438013.12</v>
      </c>
      <c r="AE145" s="12">
        <f>AIRTEL!AE41</f>
        <v>491182.114</v>
      </c>
      <c r="AF145" s="12">
        <f>AIRTEL!AF41</f>
        <v>0</v>
      </c>
      <c r="AG145" s="12">
        <f>AIRTEL!AG41</f>
        <v>0</v>
      </c>
      <c r="AH145" s="12">
        <f>AIRTEL!AH41</f>
        <v>0</v>
      </c>
      <c r="AI145" s="12">
        <f>AIRTEL!AI41</f>
        <v>0</v>
      </c>
      <c r="AJ145" s="12">
        <f>AIRTEL!AJ41</f>
        <v>0</v>
      </c>
      <c r="AK145" s="12">
        <f>AIRTEL!AK41</f>
        <v>0</v>
      </c>
      <c r="AL145" s="12">
        <f>AIRTEL!AL41</f>
        <v>0</v>
      </c>
    </row>
    <row r="146" spans="2:38" x14ac:dyDescent="0.25">
      <c r="B146" s="1" t="s">
        <v>0</v>
      </c>
      <c r="C146" s="25">
        <f>MTN!C41</f>
        <v>0</v>
      </c>
      <c r="D146" s="25">
        <f>MTN!D41</f>
        <v>0</v>
      </c>
      <c r="E146" s="25">
        <f>MTN!E41</f>
        <v>0</v>
      </c>
      <c r="F146" s="25">
        <f>MTN!F41</f>
        <v>0</v>
      </c>
      <c r="G146" s="25">
        <f>MTN!G41</f>
        <v>0</v>
      </c>
      <c r="H146" s="25">
        <f>MTN!H41</f>
        <v>0</v>
      </c>
      <c r="I146" s="25">
        <f>MTN!I41</f>
        <v>0</v>
      </c>
      <c r="J146" s="25">
        <f>MTN!J41</f>
        <v>0</v>
      </c>
      <c r="K146" s="25">
        <f>MTN!K41</f>
        <v>0</v>
      </c>
      <c r="L146" s="25">
        <f>MTN!L41</f>
        <v>0</v>
      </c>
      <c r="M146" s="25">
        <f>MTN!M41</f>
        <v>0</v>
      </c>
      <c r="N146" s="25">
        <f>MTN!N41</f>
        <v>0</v>
      </c>
      <c r="O146" s="25">
        <f>MTN!O41</f>
        <v>0</v>
      </c>
      <c r="P146" s="25">
        <f>MTN!P41</f>
        <v>0</v>
      </c>
      <c r="Q146" s="25">
        <f>MTN!Q41</f>
        <v>0</v>
      </c>
      <c r="R146" s="25">
        <f>MTN!R41</f>
        <v>0</v>
      </c>
      <c r="S146" s="25">
        <f>MTN!S41</f>
        <v>0</v>
      </c>
      <c r="T146" s="25">
        <f>MTN!T41</f>
        <v>0</v>
      </c>
      <c r="U146" s="25">
        <f>MTN!U41</f>
        <v>0</v>
      </c>
      <c r="V146" s="25">
        <f>MTN!V41</f>
        <v>0</v>
      </c>
      <c r="W146" s="12">
        <f>MTN!W41</f>
        <v>762620.22</v>
      </c>
      <c r="X146" s="12">
        <f>MTN!X41</f>
        <v>904670.22199999995</v>
      </c>
      <c r="Y146" s="12">
        <f>MTN!Y41</f>
        <v>978528.67299999995</v>
      </c>
      <c r="Z146" s="12">
        <f>MTN!Z41</f>
        <v>1380292.297</v>
      </c>
      <c r="AA146" s="12">
        <f>MTN!AA41</f>
        <v>1458271.868</v>
      </c>
      <c r="AB146" s="12">
        <f>MTN!AB41</f>
        <v>1468166.041</v>
      </c>
      <c r="AC146" s="12">
        <f>MTN!AC41</f>
        <v>1517170.0984020187</v>
      </c>
      <c r="AD146" s="12">
        <f>MTN!AD41</f>
        <v>1841229.365</v>
      </c>
      <c r="AE146" s="12">
        <f>MTN!AE41</f>
        <v>1715345.6576955423</v>
      </c>
      <c r="AF146" s="12">
        <f>MTN!AF41</f>
        <v>0</v>
      </c>
      <c r="AG146" s="12">
        <f>MTN!AG41</f>
        <v>0</v>
      </c>
      <c r="AH146" s="12">
        <f>MTN!AH41</f>
        <v>0</v>
      </c>
      <c r="AI146" s="12">
        <f>MTN!AI41</f>
        <v>0</v>
      </c>
      <c r="AJ146" s="12">
        <f>MTN!AJ41</f>
        <v>0</v>
      </c>
      <c r="AK146" s="12">
        <f>MTN!AK41</f>
        <v>0</v>
      </c>
      <c r="AL146" s="12">
        <f>MTN!AL41</f>
        <v>0</v>
      </c>
    </row>
    <row r="147" spans="2:38" x14ac:dyDescent="0.25">
      <c r="B147" s="24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2:38" x14ac:dyDescent="0.25">
      <c r="B148" s="3" t="s">
        <v>58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2:38" x14ac:dyDescent="0.25">
      <c r="B149" s="1" t="str">
        <f>B145</f>
        <v>AIRTEL</v>
      </c>
      <c r="C149" s="21">
        <f>IF(ISERROR(C145/C$144),0,C145/C$144)</f>
        <v>0</v>
      </c>
      <c r="D149" s="21">
        <f t="shared" ref="D149:AL149" si="228">IF(ISERROR(D145/D$144),0,D145/D$144)</f>
        <v>0</v>
      </c>
      <c r="E149" s="21">
        <f t="shared" si="228"/>
        <v>0</v>
      </c>
      <c r="F149" s="21">
        <f t="shared" si="228"/>
        <v>0</v>
      </c>
      <c r="G149" s="21">
        <f t="shared" si="228"/>
        <v>0</v>
      </c>
      <c r="H149" s="21">
        <f t="shared" si="228"/>
        <v>0</v>
      </c>
      <c r="I149" s="21">
        <f t="shared" si="228"/>
        <v>0</v>
      </c>
      <c r="J149" s="21">
        <f t="shared" si="228"/>
        <v>0</v>
      </c>
      <c r="K149" s="21">
        <f t="shared" si="228"/>
        <v>0</v>
      </c>
      <c r="L149" s="21">
        <f t="shared" si="228"/>
        <v>0</v>
      </c>
      <c r="M149" s="21">
        <f t="shared" si="228"/>
        <v>0</v>
      </c>
      <c r="N149" s="21">
        <f t="shared" si="228"/>
        <v>0</v>
      </c>
      <c r="O149" s="21">
        <f t="shared" si="228"/>
        <v>0</v>
      </c>
      <c r="P149" s="21">
        <f t="shared" si="228"/>
        <v>0</v>
      </c>
      <c r="Q149" s="21">
        <f t="shared" si="228"/>
        <v>0</v>
      </c>
      <c r="R149" s="21">
        <f t="shared" si="228"/>
        <v>0</v>
      </c>
      <c r="S149" s="21">
        <f t="shared" si="228"/>
        <v>0</v>
      </c>
      <c r="T149" s="21">
        <f t="shared" si="228"/>
        <v>0</v>
      </c>
      <c r="U149" s="21">
        <f t="shared" si="228"/>
        <v>0</v>
      </c>
      <c r="V149" s="21">
        <f t="shared" si="228"/>
        <v>0</v>
      </c>
      <c r="W149" s="21">
        <f t="shared" si="228"/>
        <v>0.2629529674817721</v>
      </c>
      <c r="X149" s="21">
        <f t="shared" si="228"/>
        <v>0.25195423755037011</v>
      </c>
      <c r="Y149" s="21">
        <f t="shared" si="228"/>
        <v>0.23843631060526427</v>
      </c>
      <c r="Z149" s="21">
        <f t="shared" si="228"/>
        <v>0.20671213476546704</v>
      </c>
      <c r="AA149" s="21">
        <f t="shared" si="228"/>
        <v>0.19162094303716848</v>
      </c>
      <c r="AB149" s="21">
        <f t="shared" si="228"/>
        <v>0.18798036048628849</v>
      </c>
      <c r="AC149" s="21">
        <f t="shared" si="228"/>
        <v>0.21243402087602895</v>
      </c>
      <c r="AD149" s="21">
        <f t="shared" si="228"/>
        <v>0.19217486637890571</v>
      </c>
      <c r="AE149" s="21">
        <f t="shared" si="228"/>
        <v>0.22260409331832945</v>
      </c>
      <c r="AF149" s="21">
        <f t="shared" si="228"/>
        <v>0</v>
      </c>
      <c r="AG149" s="21">
        <f t="shared" si="228"/>
        <v>0</v>
      </c>
      <c r="AH149" s="21">
        <f t="shared" si="228"/>
        <v>0</v>
      </c>
      <c r="AI149" s="21">
        <f t="shared" si="228"/>
        <v>0</v>
      </c>
      <c r="AJ149" s="21">
        <f t="shared" si="228"/>
        <v>0</v>
      </c>
      <c r="AK149" s="21">
        <f t="shared" si="228"/>
        <v>0</v>
      </c>
      <c r="AL149" s="21">
        <f t="shared" si="228"/>
        <v>0</v>
      </c>
    </row>
    <row r="150" spans="2:38" x14ac:dyDescent="0.25">
      <c r="B150" s="1" t="str">
        <f>B146</f>
        <v>MTN</v>
      </c>
      <c r="C150" s="21">
        <f>IF(ISERROR(C146/C$144),0,C146/C$144)</f>
        <v>0</v>
      </c>
      <c r="D150" s="21">
        <f t="shared" ref="D150:AL150" si="229">IF(ISERROR(D146/D$144),0,D146/D$144)</f>
        <v>0</v>
      </c>
      <c r="E150" s="21">
        <f t="shared" si="229"/>
        <v>0</v>
      </c>
      <c r="F150" s="21">
        <f t="shared" si="229"/>
        <v>0</v>
      </c>
      <c r="G150" s="21">
        <f t="shared" si="229"/>
        <v>0</v>
      </c>
      <c r="H150" s="21">
        <f t="shared" si="229"/>
        <v>0</v>
      </c>
      <c r="I150" s="21">
        <f t="shared" si="229"/>
        <v>0</v>
      </c>
      <c r="J150" s="21">
        <f t="shared" si="229"/>
        <v>0</v>
      </c>
      <c r="K150" s="21">
        <f t="shared" si="229"/>
        <v>0</v>
      </c>
      <c r="L150" s="21">
        <f t="shared" si="229"/>
        <v>0</v>
      </c>
      <c r="M150" s="21">
        <f t="shared" si="229"/>
        <v>0</v>
      </c>
      <c r="N150" s="21">
        <f t="shared" si="229"/>
        <v>0</v>
      </c>
      <c r="O150" s="21">
        <f t="shared" si="229"/>
        <v>0</v>
      </c>
      <c r="P150" s="21">
        <f t="shared" si="229"/>
        <v>0</v>
      </c>
      <c r="Q150" s="21">
        <f t="shared" si="229"/>
        <v>0</v>
      </c>
      <c r="R150" s="21">
        <f t="shared" si="229"/>
        <v>0</v>
      </c>
      <c r="S150" s="21">
        <f t="shared" si="229"/>
        <v>0</v>
      </c>
      <c r="T150" s="21">
        <f t="shared" si="229"/>
        <v>0</v>
      </c>
      <c r="U150" s="21">
        <f t="shared" si="229"/>
        <v>0</v>
      </c>
      <c r="V150" s="21">
        <f t="shared" si="229"/>
        <v>0</v>
      </c>
      <c r="W150" s="21">
        <f t="shared" si="229"/>
        <v>0.73704703251822801</v>
      </c>
      <c r="X150" s="21">
        <f t="shared" si="229"/>
        <v>0.74804576244962984</v>
      </c>
      <c r="Y150" s="21">
        <f t="shared" si="229"/>
        <v>0.76156368939473584</v>
      </c>
      <c r="Z150" s="21">
        <f t="shared" si="229"/>
        <v>0.79328786523453287</v>
      </c>
      <c r="AA150" s="21">
        <f t="shared" si="229"/>
        <v>0.80837905696283152</v>
      </c>
      <c r="AB150" s="21">
        <f t="shared" si="229"/>
        <v>0.81201963951371148</v>
      </c>
      <c r="AC150" s="21">
        <f t="shared" si="229"/>
        <v>0.78756597912397108</v>
      </c>
      <c r="AD150" s="21">
        <f t="shared" si="229"/>
        <v>0.80782513362109432</v>
      </c>
      <c r="AE150" s="21">
        <f t="shared" si="229"/>
        <v>0.77739590668167058</v>
      </c>
      <c r="AF150" s="21">
        <f t="shared" si="229"/>
        <v>0</v>
      </c>
      <c r="AG150" s="21">
        <f t="shared" si="229"/>
        <v>0</v>
      </c>
      <c r="AH150" s="21">
        <f t="shared" si="229"/>
        <v>0</v>
      </c>
      <c r="AI150" s="21">
        <f t="shared" si="229"/>
        <v>0</v>
      </c>
      <c r="AJ150" s="21">
        <f t="shared" si="229"/>
        <v>0</v>
      </c>
      <c r="AK150" s="21">
        <f t="shared" si="229"/>
        <v>0</v>
      </c>
      <c r="AL150" s="21">
        <f t="shared" si="229"/>
        <v>0</v>
      </c>
    </row>
    <row r="151" spans="2:38" x14ac:dyDescent="0.25">
      <c r="B151" s="24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</row>
    <row r="152" spans="2:38" x14ac:dyDescent="0.25">
      <c r="B152" s="23" t="s">
        <v>62</v>
      </c>
      <c r="C152" s="26">
        <f>C153+C154</f>
        <v>0</v>
      </c>
      <c r="D152" s="26">
        <f t="shared" ref="D152:W152" si="230">D153+D154</f>
        <v>0</v>
      </c>
      <c r="E152" s="26">
        <f t="shared" si="230"/>
        <v>0</v>
      </c>
      <c r="F152" s="26">
        <f t="shared" si="230"/>
        <v>0</v>
      </c>
      <c r="G152" s="26">
        <f t="shared" si="230"/>
        <v>0</v>
      </c>
      <c r="H152" s="26">
        <f t="shared" si="230"/>
        <v>0</v>
      </c>
      <c r="I152" s="26">
        <f t="shared" si="230"/>
        <v>0</v>
      </c>
      <c r="J152" s="26">
        <f t="shared" si="230"/>
        <v>0</v>
      </c>
      <c r="K152" s="26">
        <f t="shared" si="230"/>
        <v>0</v>
      </c>
      <c r="L152" s="26">
        <f t="shared" si="230"/>
        <v>0</v>
      </c>
      <c r="M152" s="26">
        <f t="shared" si="230"/>
        <v>0</v>
      </c>
      <c r="N152" s="26">
        <f t="shared" si="230"/>
        <v>0</v>
      </c>
      <c r="O152" s="26">
        <f t="shared" si="230"/>
        <v>0</v>
      </c>
      <c r="P152" s="26">
        <f t="shared" si="230"/>
        <v>0</v>
      </c>
      <c r="Q152" s="26">
        <f t="shared" si="230"/>
        <v>0</v>
      </c>
      <c r="R152" s="26">
        <f t="shared" si="230"/>
        <v>0</v>
      </c>
      <c r="S152" s="26">
        <f t="shared" si="230"/>
        <v>0</v>
      </c>
      <c r="T152" s="26">
        <f t="shared" si="230"/>
        <v>0</v>
      </c>
      <c r="U152" s="26">
        <f t="shared" si="230"/>
        <v>0</v>
      </c>
      <c r="V152" s="26">
        <f t="shared" si="230"/>
        <v>0</v>
      </c>
      <c r="W152" s="14">
        <f t="shared" si="230"/>
        <v>1941.5</v>
      </c>
      <c r="X152" s="14">
        <f t="shared" ref="X152:Z152" si="231">X153+X154</f>
        <v>7751.95</v>
      </c>
      <c r="Y152" s="14">
        <f t="shared" si="231"/>
        <v>3889</v>
      </c>
      <c r="Z152" s="14">
        <f t="shared" si="231"/>
        <v>2401.3249999999998</v>
      </c>
      <c r="AA152" s="14">
        <f t="shared" ref="AA152:AL152" si="232">AA153+AA154</f>
        <v>399.01100000000002</v>
      </c>
      <c r="AB152" s="14">
        <f t="shared" si="232"/>
        <v>1123.5</v>
      </c>
      <c r="AC152" s="26">
        <f t="shared" si="232"/>
        <v>2161</v>
      </c>
      <c r="AD152" s="26">
        <f t="shared" si="232"/>
        <v>2583</v>
      </c>
      <c r="AE152" s="26">
        <f t="shared" si="232"/>
        <v>651</v>
      </c>
      <c r="AF152" s="26">
        <f t="shared" si="232"/>
        <v>0</v>
      </c>
      <c r="AG152" s="26">
        <f t="shared" si="232"/>
        <v>0</v>
      </c>
      <c r="AH152" s="26">
        <f t="shared" si="232"/>
        <v>0</v>
      </c>
      <c r="AI152" s="26">
        <f t="shared" si="232"/>
        <v>0</v>
      </c>
      <c r="AJ152" s="26">
        <f t="shared" si="232"/>
        <v>0</v>
      </c>
      <c r="AK152" s="26">
        <f t="shared" si="232"/>
        <v>0</v>
      </c>
      <c r="AL152" s="26">
        <f t="shared" si="232"/>
        <v>0</v>
      </c>
    </row>
    <row r="153" spans="2:38" x14ac:dyDescent="0.25">
      <c r="B153" s="1" t="s">
        <v>1</v>
      </c>
      <c r="C153" s="25">
        <f>AIRTEL!C42</f>
        <v>0</v>
      </c>
      <c r="D153" s="25">
        <f>AIRTEL!D42</f>
        <v>0</v>
      </c>
      <c r="E153" s="25">
        <f>AIRTEL!E42</f>
        <v>0</v>
      </c>
      <c r="F153" s="25">
        <f>AIRTEL!F42</f>
        <v>0</v>
      </c>
      <c r="G153" s="25">
        <f>AIRTEL!G42</f>
        <v>0</v>
      </c>
      <c r="H153" s="25">
        <f>AIRTEL!H42</f>
        <v>0</v>
      </c>
      <c r="I153" s="25">
        <f>AIRTEL!I42</f>
        <v>0</v>
      </c>
      <c r="J153" s="25">
        <f>AIRTEL!J42</f>
        <v>0</v>
      </c>
      <c r="K153" s="25">
        <f>AIRTEL!K42</f>
        <v>0</v>
      </c>
      <c r="L153" s="25">
        <f>AIRTEL!L42</f>
        <v>0</v>
      </c>
      <c r="M153" s="25">
        <f>AIRTEL!M42</f>
        <v>0</v>
      </c>
      <c r="N153" s="25">
        <f>AIRTEL!N42</f>
        <v>0</v>
      </c>
      <c r="O153" s="25">
        <f>AIRTEL!O42</f>
        <v>0</v>
      </c>
      <c r="P153" s="25">
        <f>AIRTEL!P42</f>
        <v>0</v>
      </c>
      <c r="Q153" s="25">
        <f>AIRTEL!Q42</f>
        <v>0</v>
      </c>
      <c r="R153" s="25">
        <f>AIRTEL!R42</f>
        <v>0</v>
      </c>
      <c r="S153" s="25">
        <f>AIRTEL!S42</f>
        <v>0</v>
      </c>
      <c r="T153" s="25">
        <f>AIRTEL!T42</f>
        <v>0</v>
      </c>
      <c r="U153" s="25">
        <f>AIRTEL!U42</f>
        <v>0</v>
      </c>
      <c r="V153" s="25">
        <f>AIRTEL!V42</f>
        <v>0</v>
      </c>
      <c r="W153" s="12">
        <f>AIRTEL!W42</f>
        <v>1941.5</v>
      </c>
      <c r="X153" s="12">
        <f>AIRTEL!X42</f>
        <v>7751.95</v>
      </c>
      <c r="Y153" s="12">
        <f>AIRTEL!Y42</f>
        <v>3889</v>
      </c>
      <c r="Z153" s="12">
        <f>AIRTEL!Z42</f>
        <v>2401.3249999999998</v>
      </c>
      <c r="AA153" s="12">
        <f>AIRTEL!AA42</f>
        <v>399.01100000000002</v>
      </c>
      <c r="AB153" s="12">
        <f>AIRTEL!AB42</f>
        <v>1123.5</v>
      </c>
      <c r="AC153" s="12">
        <f>AIRTEL!AC42</f>
        <v>2161</v>
      </c>
      <c r="AD153" s="12">
        <f>AIRTEL!AD42</f>
        <v>2583</v>
      </c>
      <c r="AE153" s="12">
        <f>AIRTEL!AE42</f>
        <v>651</v>
      </c>
      <c r="AF153" s="12">
        <f>AIRTEL!AF42</f>
        <v>0</v>
      </c>
      <c r="AG153" s="12">
        <f>AIRTEL!AG42</f>
        <v>0</v>
      </c>
      <c r="AH153" s="12">
        <f>AIRTEL!AH42</f>
        <v>0</v>
      </c>
      <c r="AI153" s="12">
        <f>AIRTEL!AI42</f>
        <v>0</v>
      </c>
      <c r="AJ153" s="12">
        <f>AIRTEL!AJ42</f>
        <v>0</v>
      </c>
      <c r="AK153" s="12">
        <f>AIRTEL!AK42</f>
        <v>0</v>
      </c>
      <c r="AL153" s="12">
        <f>AIRTEL!AL42</f>
        <v>0</v>
      </c>
    </row>
    <row r="154" spans="2:38" x14ac:dyDescent="0.25">
      <c r="B154" s="1" t="s">
        <v>0</v>
      </c>
      <c r="C154" s="25">
        <f>MTN!C42</f>
        <v>0</v>
      </c>
      <c r="D154" s="25">
        <f>MTN!D42</f>
        <v>0</v>
      </c>
      <c r="E154" s="25">
        <f>MTN!E42</f>
        <v>0</v>
      </c>
      <c r="F154" s="25">
        <f>MTN!F42</f>
        <v>0</v>
      </c>
      <c r="G154" s="25">
        <f>MTN!G42</f>
        <v>0</v>
      </c>
      <c r="H154" s="25">
        <f>MTN!H42</f>
        <v>0</v>
      </c>
      <c r="I154" s="25">
        <f>MTN!I42</f>
        <v>0</v>
      </c>
      <c r="J154" s="25">
        <f>MTN!J42</f>
        <v>0</v>
      </c>
      <c r="K154" s="25">
        <f>MTN!K42</f>
        <v>0</v>
      </c>
      <c r="L154" s="25">
        <f>MTN!L42</f>
        <v>0</v>
      </c>
      <c r="M154" s="25">
        <f>MTN!M42</f>
        <v>0</v>
      </c>
      <c r="N154" s="25">
        <f>MTN!N42</f>
        <v>0</v>
      </c>
      <c r="O154" s="25">
        <f>MTN!O42</f>
        <v>0</v>
      </c>
      <c r="P154" s="25">
        <f>MTN!P42</f>
        <v>0</v>
      </c>
      <c r="Q154" s="25">
        <f>MTN!Q42</f>
        <v>0</v>
      </c>
      <c r="R154" s="25">
        <f>MTN!R42</f>
        <v>0</v>
      </c>
      <c r="S154" s="25">
        <f>MTN!S42</f>
        <v>0</v>
      </c>
      <c r="T154" s="25">
        <f>MTN!T42</f>
        <v>0</v>
      </c>
      <c r="U154" s="25">
        <f>MTN!U42</f>
        <v>0</v>
      </c>
      <c r="V154" s="25">
        <f>MTN!V42</f>
        <v>0</v>
      </c>
      <c r="W154" s="12">
        <f>MTN!W42</f>
        <v>0</v>
      </c>
      <c r="X154" s="12">
        <f>MTN!X42</f>
        <v>0</v>
      </c>
      <c r="Y154" s="12">
        <f>MTN!Y42</f>
        <v>0</v>
      </c>
      <c r="Z154" s="12">
        <f>MTN!Z42</f>
        <v>0</v>
      </c>
      <c r="AA154" s="12">
        <f>MTN!AA42</f>
        <v>0</v>
      </c>
      <c r="AB154" s="12">
        <f>MTN!AB42</f>
        <v>0</v>
      </c>
      <c r="AC154" s="12">
        <f>MTN!AC42</f>
        <v>0</v>
      </c>
      <c r="AD154" s="12">
        <f>MTN!AD42</f>
        <v>0</v>
      </c>
      <c r="AE154" s="12">
        <f>MTN!AE42</f>
        <v>0</v>
      </c>
      <c r="AF154" s="12">
        <f>MTN!AF42</f>
        <v>0</v>
      </c>
      <c r="AG154" s="12">
        <f>MTN!AG42</f>
        <v>0</v>
      </c>
      <c r="AH154" s="12">
        <f>MTN!AH42</f>
        <v>0</v>
      </c>
      <c r="AI154" s="12">
        <f>MTN!AI42</f>
        <v>0</v>
      </c>
      <c r="AJ154" s="12">
        <f>MTN!AJ42</f>
        <v>0</v>
      </c>
      <c r="AK154" s="12">
        <f>MTN!AK42</f>
        <v>0</v>
      </c>
      <c r="AL154" s="12">
        <f>MTN!AL42</f>
        <v>0</v>
      </c>
    </row>
    <row r="155" spans="2:38" x14ac:dyDescent="0.25"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2:38" x14ac:dyDescent="0.25">
      <c r="B156" s="3" t="s">
        <v>59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2:38" x14ac:dyDescent="0.25">
      <c r="B157" s="1" t="str">
        <f>B153</f>
        <v>AIRTEL</v>
      </c>
      <c r="C157" s="25">
        <f>IF(ISERROR(C153/C$120),0,C153/C$120)</f>
        <v>0</v>
      </c>
      <c r="D157" s="25">
        <f t="shared" ref="D157:V157" si="233">IF(ISERROR(D153/D$120),0,D153/D$120)</f>
        <v>0</v>
      </c>
      <c r="E157" s="25">
        <f t="shared" si="233"/>
        <v>0</v>
      </c>
      <c r="F157" s="25">
        <f t="shared" si="233"/>
        <v>0</v>
      </c>
      <c r="G157" s="25">
        <f t="shared" si="233"/>
        <v>0</v>
      </c>
      <c r="H157" s="25">
        <f t="shared" si="233"/>
        <v>0</v>
      </c>
      <c r="I157" s="25">
        <f t="shared" si="233"/>
        <v>0</v>
      </c>
      <c r="J157" s="25">
        <f t="shared" si="233"/>
        <v>0</v>
      </c>
      <c r="K157" s="25">
        <f t="shared" si="233"/>
        <v>0</v>
      </c>
      <c r="L157" s="25">
        <f t="shared" si="233"/>
        <v>0</v>
      </c>
      <c r="M157" s="25">
        <f t="shared" si="233"/>
        <v>0</v>
      </c>
      <c r="N157" s="25">
        <f t="shared" si="233"/>
        <v>0</v>
      </c>
      <c r="O157" s="25">
        <f t="shared" si="233"/>
        <v>0</v>
      </c>
      <c r="P157" s="25">
        <f t="shared" si="233"/>
        <v>0</v>
      </c>
      <c r="Q157" s="25">
        <f t="shared" si="233"/>
        <v>0</v>
      </c>
      <c r="R157" s="25">
        <f t="shared" si="233"/>
        <v>0</v>
      </c>
      <c r="S157" s="25">
        <f t="shared" si="233"/>
        <v>0</v>
      </c>
      <c r="T157" s="25">
        <f t="shared" si="233"/>
        <v>0</v>
      </c>
      <c r="U157" s="25">
        <f t="shared" si="233"/>
        <v>0</v>
      </c>
      <c r="V157" s="25">
        <f t="shared" si="233"/>
        <v>0</v>
      </c>
      <c r="W157" s="21">
        <f>IF(ISERROR(W153/W$152),0,W153/W$152)</f>
        <v>1</v>
      </c>
      <c r="X157" s="21">
        <f t="shared" ref="X157:Z157" si="234">IF(ISERROR(X153/X$152),0,X153/X$152)</f>
        <v>1</v>
      </c>
      <c r="Y157" s="21">
        <f t="shared" si="234"/>
        <v>1</v>
      </c>
      <c r="Z157" s="21">
        <f t="shared" si="234"/>
        <v>1</v>
      </c>
      <c r="AA157" s="21">
        <f t="shared" ref="AA157:AL157" si="235">IF(ISERROR(AA153/AA$152),0,AA153/AA$152)</f>
        <v>1</v>
      </c>
      <c r="AB157" s="21">
        <f t="shared" si="235"/>
        <v>1</v>
      </c>
      <c r="AC157" s="21">
        <f t="shared" si="235"/>
        <v>1</v>
      </c>
      <c r="AD157" s="21">
        <f t="shared" si="235"/>
        <v>1</v>
      </c>
      <c r="AE157" s="21">
        <f t="shared" si="235"/>
        <v>1</v>
      </c>
      <c r="AF157" s="21">
        <f t="shared" si="235"/>
        <v>0</v>
      </c>
      <c r="AG157" s="21">
        <f t="shared" si="235"/>
        <v>0</v>
      </c>
      <c r="AH157" s="21">
        <f t="shared" si="235"/>
        <v>0</v>
      </c>
      <c r="AI157" s="21">
        <f t="shared" si="235"/>
        <v>0</v>
      </c>
      <c r="AJ157" s="21">
        <f t="shared" si="235"/>
        <v>0</v>
      </c>
      <c r="AK157" s="21">
        <f t="shared" si="235"/>
        <v>0</v>
      </c>
      <c r="AL157" s="21">
        <f t="shared" si="235"/>
        <v>0</v>
      </c>
    </row>
    <row r="158" spans="2:38" x14ac:dyDescent="0.25">
      <c r="B158" s="1" t="str">
        <f>B154</f>
        <v>MTN</v>
      </c>
      <c r="C158" s="25">
        <f>IF(ISERROR(C154/C$120),0,C154/C$120)</f>
        <v>0</v>
      </c>
      <c r="D158" s="25">
        <f t="shared" ref="D158:V158" si="236">IF(ISERROR(D154/D$120),0,D154/D$120)</f>
        <v>0</v>
      </c>
      <c r="E158" s="25">
        <f t="shared" si="236"/>
        <v>0</v>
      </c>
      <c r="F158" s="25">
        <f t="shared" si="236"/>
        <v>0</v>
      </c>
      <c r="G158" s="25">
        <f t="shared" si="236"/>
        <v>0</v>
      </c>
      <c r="H158" s="25">
        <f t="shared" si="236"/>
        <v>0</v>
      </c>
      <c r="I158" s="25">
        <f t="shared" si="236"/>
        <v>0</v>
      </c>
      <c r="J158" s="25">
        <f t="shared" si="236"/>
        <v>0</v>
      </c>
      <c r="K158" s="25">
        <f t="shared" si="236"/>
        <v>0</v>
      </c>
      <c r="L158" s="25">
        <f t="shared" si="236"/>
        <v>0</v>
      </c>
      <c r="M158" s="25">
        <f t="shared" si="236"/>
        <v>0</v>
      </c>
      <c r="N158" s="25">
        <f t="shared" si="236"/>
        <v>0</v>
      </c>
      <c r="O158" s="25">
        <f t="shared" si="236"/>
        <v>0</v>
      </c>
      <c r="P158" s="25">
        <f t="shared" si="236"/>
        <v>0</v>
      </c>
      <c r="Q158" s="25">
        <f t="shared" si="236"/>
        <v>0</v>
      </c>
      <c r="R158" s="25">
        <f t="shared" si="236"/>
        <v>0</v>
      </c>
      <c r="S158" s="25">
        <f t="shared" si="236"/>
        <v>0</v>
      </c>
      <c r="T158" s="25">
        <f t="shared" si="236"/>
        <v>0</v>
      </c>
      <c r="U158" s="25">
        <f t="shared" si="236"/>
        <v>0</v>
      </c>
      <c r="V158" s="25">
        <f t="shared" si="236"/>
        <v>0</v>
      </c>
      <c r="W158" s="21">
        <f>IF(ISERROR(W154/W$152),0,W154/W$152)</f>
        <v>0</v>
      </c>
      <c r="X158" s="21">
        <f t="shared" ref="X158:Z158" si="237">IF(ISERROR(X154/X$152),0,X154/X$152)</f>
        <v>0</v>
      </c>
      <c r="Y158" s="21">
        <f t="shared" si="237"/>
        <v>0</v>
      </c>
      <c r="Z158" s="21">
        <f t="shared" si="237"/>
        <v>0</v>
      </c>
      <c r="AA158" s="21">
        <f t="shared" ref="AA158:AL158" si="238">IF(ISERROR(AA154/AA$152),0,AA154/AA$152)</f>
        <v>0</v>
      </c>
      <c r="AB158" s="21">
        <f t="shared" si="238"/>
        <v>0</v>
      </c>
      <c r="AC158" s="21">
        <f t="shared" si="238"/>
        <v>0</v>
      </c>
      <c r="AD158" s="21">
        <f t="shared" si="238"/>
        <v>0</v>
      </c>
      <c r="AE158" s="21">
        <f t="shared" si="238"/>
        <v>0</v>
      </c>
      <c r="AF158" s="21">
        <f t="shared" si="238"/>
        <v>0</v>
      </c>
      <c r="AG158" s="21">
        <f t="shared" si="238"/>
        <v>0</v>
      </c>
      <c r="AH158" s="21">
        <f t="shared" si="238"/>
        <v>0</v>
      </c>
      <c r="AI158" s="21">
        <f t="shared" si="238"/>
        <v>0</v>
      </c>
      <c r="AJ158" s="21">
        <f t="shared" si="238"/>
        <v>0</v>
      </c>
      <c r="AK158" s="21">
        <f t="shared" si="238"/>
        <v>0</v>
      </c>
      <c r="AL158" s="21">
        <f t="shared" si="238"/>
        <v>0</v>
      </c>
    </row>
    <row r="159" spans="2:38" x14ac:dyDescent="0.25"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</row>
    <row r="160" spans="2:38" x14ac:dyDescent="0.25">
      <c r="B160" s="23" t="s">
        <v>61</v>
      </c>
      <c r="C160" s="26">
        <f>C161+C162</f>
        <v>0</v>
      </c>
      <c r="D160" s="26">
        <f t="shared" ref="D160:W160" si="239">D161+D162</f>
        <v>0</v>
      </c>
      <c r="E160" s="26">
        <f t="shared" si="239"/>
        <v>0</v>
      </c>
      <c r="F160" s="26">
        <f t="shared" si="239"/>
        <v>0</v>
      </c>
      <c r="G160" s="26">
        <f t="shared" si="239"/>
        <v>0</v>
      </c>
      <c r="H160" s="26">
        <f t="shared" si="239"/>
        <v>0</v>
      </c>
      <c r="I160" s="26">
        <f t="shared" si="239"/>
        <v>0</v>
      </c>
      <c r="J160" s="26">
        <f t="shared" si="239"/>
        <v>0</v>
      </c>
      <c r="K160" s="26">
        <f t="shared" si="239"/>
        <v>0</v>
      </c>
      <c r="L160" s="26">
        <f t="shared" si="239"/>
        <v>0</v>
      </c>
      <c r="M160" s="26">
        <f t="shared" si="239"/>
        <v>0</v>
      </c>
      <c r="N160" s="26">
        <f t="shared" si="239"/>
        <v>0</v>
      </c>
      <c r="O160" s="26">
        <f t="shared" si="239"/>
        <v>0</v>
      </c>
      <c r="P160" s="26">
        <f t="shared" si="239"/>
        <v>0</v>
      </c>
      <c r="Q160" s="26">
        <f t="shared" si="239"/>
        <v>0</v>
      </c>
      <c r="R160" s="26">
        <f t="shared" si="239"/>
        <v>0</v>
      </c>
      <c r="S160" s="26">
        <f t="shared" si="239"/>
        <v>0</v>
      </c>
      <c r="T160" s="26">
        <f t="shared" si="239"/>
        <v>0</v>
      </c>
      <c r="U160" s="26">
        <f t="shared" si="239"/>
        <v>0</v>
      </c>
      <c r="V160" s="26">
        <f t="shared" si="239"/>
        <v>0</v>
      </c>
      <c r="W160" s="14">
        <f t="shared" si="239"/>
        <v>2193422.2050000001</v>
      </c>
      <c r="X160" s="14">
        <f t="shared" ref="X160:Z160" si="240">X161+X162</f>
        <v>6222049.5990000004</v>
      </c>
      <c r="Y160" s="14">
        <f t="shared" si="240"/>
        <v>9228026.2660000008</v>
      </c>
      <c r="Z160" s="14">
        <f t="shared" si="240"/>
        <v>4629580.3990000002</v>
      </c>
      <c r="AA160" s="14">
        <f t="shared" ref="AA160:AL160" si="241">AA161+AA162</f>
        <v>6095342.4369999999</v>
      </c>
      <c r="AB160" s="14">
        <f t="shared" si="241"/>
        <v>842528.56900000002</v>
      </c>
      <c r="AC160" s="26">
        <f t="shared" si="241"/>
        <v>2212764.79</v>
      </c>
      <c r="AD160" s="26">
        <f t="shared" si="241"/>
        <v>2462080.4950000001</v>
      </c>
      <c r="AE160" s="26">
        <f t="shared" si="241"/>
        <v>2188292.5699999998</v>
      </c>
      <c r="AF160" s="26">
        <f t="shared" si="241"/>
        <v>0</v>
      </c>
      <c r="AG160" s="26">
        <f t="shared" si="241"/>
        <v>0</v>
      </c>
      <c r="AH160" s="26">
        <f t="shared" si="241"/>
        <v>0</v>
      </c>
      <c r="AI160" s="26">
        <f t="shared" si="241"/>
        <v>0</v>
      </c>
      <c r="AJ160" s="26">
        <f t="shared" si="241"/>
        <v>0</v>
      </c>
      <c r="AK160" s="26">
        <f t="shared" si="241"/>
        <v>0</v>
      </c>
      <c r="AL160" s="26">
        <f t="shared" si="241"/>
        <v>0</v>
      </c>
    </row>
    <row r="161" spans="2:38" x14ac:dyDescent="0.25">
      <c r="B161" s="1" t="s">
        <v>1</v>
      </c>
      <c r="C161" s="25">
        <f>AIRTEL!C43</f>
        <v>0</v>
      </c>
      <c r="D161" s="25">
        <f>AIRTEL!D43</f>
        <v>0</v>
      </c>
      <c r="E161" s="25">
        <f>AIRTEL!E43</f>
        <v>0</v>
      </c>
      <c r="F161" s="25">
        <f>AIRTEL!F43</f>
        <v>0</v>
      </c>
      <c r="G161" s="25">
        <f>AIRTEL!G43</f>
        <v>0</v>
      </c>
      <c r="H161" s="25">
        <f>AIRTEL!H43</f>
        <v>0</v>
      </c>
      <c r="I161" s="25">
        <f>AIRTEL!I43</f>
        <v>0</v>
      </c>
      <c r="J161" s="25">
        <f>AIRTEL!J43</f>
        <v>0</v>
      </c>
      <c r="K161" s="25">
        <f>AIRTEL!K43</f>
        <v>0</v>
      </c>
      <c r="L161" s="25">
        <f>AIRTEL!L43</f>
        <v>0</v>
      </c>
      <c r="M161" s="25">
        <f>AIRTEL!M43</f>
        <v>0</v>
      </c>
      <c r="N161" s="25">
        <f>AIRTEL!N43</f>
        <v>0</v>
      </c>
      <c r="O161" s="25">
        <f>AIRTEL!O43</f>
        <v>0</v>
      </c>
      <c r="P161" s="25">
        <f>AIRTEL!P43</f>
        <v>0</v>
      </c>
      <c r="Q161" s="25">
        <f>AIRTEL!Q43</f>
        <v>0</v>
      </c>
      <c r="R161" s="25">
        <f>AIRTEL!R43</f>
        <v>0</v>
      </c>
      <c r="S161" s="25">
        <f>AIRTEL!S43</f>
        <v>0</v>
      </c>
      <c r="T161" s="25">
        <f>AIRTEL!T43</f>
        <v>0</v>
      </c>
      <c r="U161" s="25">
        <f>AIRTEL!U43</f>
        <v>0</v>
      </c>
      <c r="V161" s="25">
        <f>AIRTEL!V43</f>
        <v>0</v>
      </c>
      <c r="W161" s="12">
        <f>AIRTEL!W43</f>
        <v>2193422.2050000001</v>
      </c>
      <c r="X161" s="12">
        <f>AIRTEL!X43</f>
        <v>6222049.5990000004</v>
      </c>
      <c r="Y161" s="12">
        <f>AIRTEL!Y43</f>
        <v>9228026.2660000008</v>
      </c>
      <c r="Z161" s="12">
        <f>AIRTEL!Z43</f>
        <v>4629580.3990000002</v>
      </c>
      <c r="AA161" s="12">
        <f>AIRTEL!AA43</f>
        <v>6095342.4369999999</v>
      </c>
      <c r="AB161" s="12">
        <f>AIRTEL!AB43</f>
        <v>842528.56900000002</v>
      </c>
      <c r="AC161" s="12">
        <f>AIRTEL!AC43</f>
        <v>2212764.79</v>
      </c>
      <c r="AD161" s="12">
        <f>AIRTEL!AD43</f>
        <v>2462080.4950000001</v>
      </c>
      <c r="AE161" s="12">
        <f>AIRTEL!AE43</f>
        <v>2188292.5699999998</v>
      </c>
      <c r="AF161" s="12">
        <f>AIRTEL!AF43</f>
        <v>0</v>
      </c>
      <c r="AG161" s="12">
        <f>AIRTEL!AG43</f>
        <v>0</v>
      </c>
      <c r="AH161" s="12">
        <f>AIRTEL!AH43</f>
        <v>0</v>
      </c>
      <c r="AI161" s="12">
        <f>AIRTEL!AI43</f>
        <v>0</v>
      </c>
      <c r="AJ161" s="12">
        <f>AIRTEL!AJ43</f>
        <v>0</v>
      </c>
      <c r="AK161" s="12">
        <f>AIRTEL!AK43</f>
        <v>0</v>
      </c>
      <c r="AL161" s="12">
        <f>AIRTEL!AL43</f>
        <v>0</v>
      </c>
    </row>
    <row r="162" spans="2:38" x14ac:dyDescent="0.25">
      <c r="B162" s="1" t="s">
        <v>0</v>
      </c>
      <c r="C162" s="25">
        <f>MTN!C43</f>
        <v>0</v>
      </c>
      <c r="D162" s="25">
        <f>MTN!D43</f>
        <v>0</v>
      </c>
      <c r="E162" s="25">
        <f>MTN!E43</f>
        <v>0</v>
      </c>
      <c r="F162" s="25">
        <f>MTN!F43</f>
        <v>0</v>
      </c>
      <c r="G162" s="25">
        <f>MTN!G43</f>
        <v>0</v>
      </c>
      <c r="H162" s="25">
        <f>MTN!H43</f>
        <v>0</v>
      </c>
      <c r="I162" s="25">
        <f>MTN!I43</f>
        <v>0</v>
      </c>
      <c r="J162" s="25">
        <f>MTN!J43</f>
        <v>0</v>
      </c>
      <c r="K162" s="25">
        <f>MTN!K43</f>
        <v>0</v>
      </c>
      <c r="L162" s="25">
        <f>MTN!L43</f>
        <v>0</v>
      </c>
      <c r="M162" s="25">
        <f>MTN!M43</f>
        <v>0</v>
      </c>
      <c r="N162" s="25">
        <f>MTN!N43</f>
        <v>0</v>
      </c>
      <c r="O162" s="25">
        <f>MTN!O43</f>
        <v>0</v>
      </c>
      <c r="P162" s="25">
        <f>MTN!P43</f>
        <v>0</v>
      </c>
      <c r="Q162" s="25">
        <f>MTN!Q43</f>
        <v>0</v>
      </c>
      <c r="R162" s="25">
        <f>MTN!R43</f>
        <v>0</v>
      </c>
      <c r="S162" s="25">
        <f>MTN!S43</f>
        <v>0</v>
      </c>
      <c r="T162" s="25">
        <f>MTN!T43</f>
        <v>0</v>
      </c>
      <c r="U162" s="25">
        <f>MTN!U43</f>
        <v>0</v>
      </c>
      <c r="V162" s="25">
        <f>MTN!V43</f>
        <v>0</v>
      </c>
      <c r="W162" s="12">
        <f>MTN!W43</f>
        <v>0</v>
      </c>
      <c r="X162" s="12">
        <f>MTN!X43</f>
        <v>0</v>
      </c>
      <c r="Y162" s="12">
        <f>MTN!Y43</f>
        <v>0</v>
      </c>
      <c r="Z162" s="12">
        <f>MTN!Z43</f>
        <v>0</v>
      </c>
      <c r="AA162" s="12">
        <f>MTN!AA43</f>
        <v>0</v>
      </c>
      <c r="AB162" s="12">
        <f>MTN!AB43</f>
        <v>0</v>
      </c>
      <c r="AC162" s="12">
        <f>MTN!AC43</f>
        <v>0</v>
      </c>
      <c r="AD162" s="12">
        <f>MTN!AD43</f>
        <v>0</v>
      </c>
      <c r="AE162" s="12">
        <f>MTN!AE43</f>
        <v>0</v>
      </c>
      <c r="AF162" s="12">
        <f>MTN!AF43</f>
        <v>0</v>
      </c>
      <c r="AG162" s="12">
        <f>MTN!AG43</f>
        <v>0</v>
      </c>
      <c r="AH162" s="12">
        <f>MTN!AH43</f>
        <v>0</v>
      </c>
      <c r="AI162" s="12">
        <f>MTN!AI43</f>
        <v>0</v>
      </c>
      <c r="AJ162" s="12">
        <f>MTN!AJ43</f>
        <v>0</v>
      </c>
      <c r="AK162" s="12">
        <f>MTN!AK43</f>
        <v>0</v>
      </c>
      <c r="AL162" s="12">
        <f>MTN!AL43</f>
        <v>0</v>
      </c>
    </row>
    <row r="163" spans="2:38" x14ac:dyDescent="0.25"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2:38" x14ac:dyDescent="0.25">
      <c r="B164" s="3" t="s">
        <v>60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</row>
    <row r="165" spans="2:38" x14ac:dyDescent="0.25">
      <c r="B165" s="1" t="str">
        <f>B161</f>
        <v>AIRTEL</v>
      </c>
      <c r="C165" s="21">
        <f>IF(ISERROR(C161/C$160),0,C161/C$160)</f>
        <v>0</v>
      </c>
      <c r="D165" s="21">
        <f t="shared" ref="D165:AL165" si="242">IF(ISERROR(D161/D$160),0,D161/D$160)</f>
        <v>0</v>
      </c>
      <c r="E165" s="21">
        <f t="shared" si="242"/>
        <v>0</v>
      </c>
      <c r="F165" s="21">
        <f t="shared" si="242"/>
        <v>0</v>
      </c>
      <c r="G165" s="21">
        <f t="shared" si="242"/>
        <v>0</v>
      </c>
      <c r="H165" s="21">
        <f t="shared" si="242"/>
        <v>0</v>
      </c>
      <c r="I165" s="21">
        <f t="shared" si="242"/>
        <v>0</v>
      </c>
      <c r="J165" s="21">
        <f t="shared" si="242"/>
        <v>0</v>
      </c>
      <c r="K165" s="21">
        <f t="shared" si="242"/>
        <v>0</v>
      </c>
      <c r="L165" s="21">
        <f t="shared" si="242"/>
        <v>0</v>
      </c>
      <c r="M165" s="21">
        <f t="shared" si="242"/>
        <v>0</v>
      </c>
      <c r="N165" s="21">
        <f t="shared" si="242"/>
        <v>0</v>
      </c>
      <c r="O165" s="21">
        <f t="shared" si="242"/>
        <v>0</v>
      </c>
      <c r="P165" s="21">
        <f t="shared" si="242"/>
        <v>0</v>
      </c>
      <c r="Q165" s="21">
        <f t="shared" si="242"/>
        <v>0</v>
      </c>
      <c r="R165" s="21">
        <f t="shared" si="242"/>
        <v>0</v>
      </c>
      <c r="S165" s="21">
        <f t="shared" si="242"/>
        <v>0</v>
      </c>
      <c r="T165" s="21">
        <f t="shared" si="242"/>
        <v>0</v>
      </c>
      <c r="U165" s="21">
        <f t="shared" si="242"/>
        <v>0</v>
      </c>
      <c r="V165" s="21">
        <f t="shared" si="242"/>
        <v>0</v>
      </c>
      <c r="W165" s="21">
        <f t="shared" si="242"/>
        <v>1</v>
      </c>
      <c r="X165" s="21">
        <f t="shared" si="242"/>
        <v>1</v>
      </c>
      <c r="Y165" s="21">
        <f t="shared" si="242"/>
        <v>1</v>
      </c>
      <c r="Z165" s="21">
        <f t="shared" si="242"/>
        <v>1</v>
      </c>
      <c r="AA165" s="21">
        <f t="shared" si="242"/>
        <v>1</v>
      </c>
      <c r="AB165" s="21">
        <f t="shared" si="242"/>
        <v>1</v>
      </c>
      <c r="AC165" s="21">
        <f t="shared" si="242"/>
        <v>1</v>
      </c>
      <c r="AD165" s="21">
        <f t="shared" si="242"/>
        <v>1</v>
      </c>
      <c r="AE165" s="21">
        <f t="shared" si="242"/>
        <v>1</v>
      </c>
      <c r="AF165" s="21">
        <f t="shared" si="242"/>
        <v>0</v>
      </c>
      <c r="AG165" s="21">
        <f t="shared" si="242"/>
        <v>0</v>
      </c>
      <c r="AH165" s="21">
        <f t="shared" si="242"/>
        <v>0</v>
      </c>
      <c r="AI165" s="21">
        <f t="shared" si="242"/>
        <v>0</v>
      </c>
      <c r="AJ165" s="21">
        <f t="shared" si="242"/>
        <v>0</v>
      </c>
      <c r="AK165" s="21">
        <f t="shared" si="242"/>
        <v>0</v>
      </c>
      <c r="AL165" s="21">
        <f t="shared" si="242"/>
        <v>0</v>
      </c>
    </row>
    <row r="166" spans="2:38" x14ac:dyDescent="0.25">
      <c r="B166" s="1" t="str">
        <f>B162</f>
        <v>MTN</v>
      </c>
      <c r="C166" s="21">
        <f>IF(ISERROR(C162/C$160),0,C162/C$160)</f>
        <v>0</v>
      </c>
      <c r="D166" s="21">
        <f t="shared" ref="D166:AL166" si="243">IF(ISERROR(D162/D$160),0,D162/D$160)</f>
        <v>0</v>
      </c>
      <c r="E166" s="21">
        <f t="shared" si="243"/>
        <v>0</v>
      </c>
      <c r="F166" s="21">
        <f t="shared" si="243"/>
        <v>0</v>
      </c>
      <c r="G166" s="21">
        <f t="shared" si="243"/>
        <v>0</v>
      </c>
      <c r="H166" s="21">
        <f t="shared" si="243"/>
        <v>0</v>
      </c>
      <c r="I166" s="21">
        <f t="shared" si="243"/>
        <v>0</v>
      </c>
      <c r="J166" s="21">
        <f t="shared" si="243"/>
        <v>0</v>
      </c>
      <c r="K166" s="21">
        <f t="shared" si="243"/>
        <v>0</v>
      </c>
      <c r="L166" s="21">
        <f t="shared" si="243"/>
        <v>0</v>
      </c>
      <c r="M166" s="21">
        <f t="shared" si="243"/>
        <v>0</v>
      </c>
      <c r="N166" s="21">
        <f t="shared" si="243"/>
        <v>0</v>
      </c>
      <c r="O166" s="21">
        <f t="shared" si="243"/>
        <v>0</v>
      </c>
      <c r="P166" s="21">
        <f t="shared" si="243"/>
        <v>0</v>
      </c>
      <c r="Q166" s="21">
        <f t="shared" si="243"/>
        <v>0</v>
      </c>
      <c r="R166" s="21">
        <f t="shared" si="243"/>
        <v>0</v>
      </c>
      <c r="S166" s="21">
        <f t="shared" si="243"/>
        <v>0</v>
      </c>
      <c r="T166" s="21">
        <f t="shared" si="243"/>
        <v>0</v>
      </c>
      <c r="U166" s="21">
        <f t="shared" si="243"/>
        <v>0</v>
      </c>
      <c r="V166" s="21">
        <f t="shared" si="243"/>
        <v>0</v>
      </c>
      <c r="W166" s="21">
        <f t="shared" si="243"/>
        <v>0</v>
      </c>
      <c r="X166" s="21">
        <f t="shared" si="243"/>
        <v>0</v>
      </c>
      <c r="Y166" s="21">
        <f t="shared" si="243"/>
        <v>0</v>
      </c>
      <c r="Z166" s="21">
        <f t="shared" si="243"/>
        <v>0</v>
      </c>
      <c r="AA166" s="21">
        <f t="shared" si="243"/>
        <v>0</v>
      </c>
      <c r="AB166" s="21">
        <f t="shared" si="243"/>
        <v>0</v>
      </c>
      <c r="AC166" s="21">
        <f t="shared" si="243"/>
        <v>0</v>
      </c>
      <c r="AD166" s="21">
        <f t="shared" si="243"/>
        <v>0</v>
      </c>
      <c r="AE166" s="21">
        <f t="shared" si="243"/>
        <v>0</v>
      </c>
      <c r="AF166" s="21">
        <f t="shared" si="243"/>
        <v>0</v>
      </c>
      <c r="AG166" s="21">
        <f t="shared" si="243"/>
        <v>0</v>
      </c>
      <c r="AH166" s="21">
        <f t="shared" si="243"/>
        <v>0</v>
      </c>
      <c r="AI166" s="21">
        <f t="shared" si="243"/>
        <v>0</v>
      </c>
      <c r="AJ166" s="21">
        <f t="shared" si="243"/>
        <v>0</v>
      </c>
      <c r="AK166" s="21">
        <f t="shared" si="243"/>
        <v>0</v>
      </c>
      <c r="AL166" s="21">
        <f t="shared" si="243"/>
        <v>0</v>
      </c>
    </row>
    <row r="167" spans="2:38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</row>
    <row r="168" spans="2:38" s="30" customFormat="1" x14ac:dyDescent="0.25">
      <c r="B168" s="74" t="s">
        <v>43</v>
      </c>
      <c r="C168" s="68">
        <f>SUM(C169:C170)</f>
        <v>0</v>
      </c>
      <c r="D168" s="68">
        <f t="shared" ref="D168" si="244">SUM(D169:D170)</f>
        <v>0</v>
      </c>
      <c r="E168" s="68">
        <f t="shared" ref="E168" si="245">SUM(E169:E170)</f>
        <v>0</v>
      </c>
      <c r="F168" s="68">
        <f t="shared" ref="F168" si="246">SUM(F169:F170)</f>
        <v>0</v>
      </c>
      <c r="G168" s="68">
        <f t="shared" ref="G168" si="247">SUM(G169:G170)</f>
        <v>0</v>
      </c>
      <c r="H168" s="68">
        <f t="shared" ref="H168" si="248">SUM(H169:H170)</f>
        <v>0</v>
      </c>
      <c r="I168" s="68">
        <f t="shared" ref="I168" si="249">SUM(I169:I170)</f>
        <v>0</v>
      </c>
      <c r="J168" s="68">
        <f t="shared" ref="J168" si="250">SUM(J169:J170)</f>
        <v>0</v>
      </c>
      <c r="K168" s="68">
        <f t="shared" ref="K168" si="251">SUM(K169:K170)</f>
        <v>0</v>
      </c>
      <c r="L168" s="68">
        <f t="shared" ref="L168" si="252">SUM(L169:L170)</f>
        <v>0</v>
      </c>
      <c r="M168" s="68">
        <f t="shared" ref="M168" si="253">SUM(M169:M170)</f>
        <v>0</v>
      </c>
      <c r="N168" s="68">
        <f t="shared" ref="N168" si="254">SUM(N169:N170)</f>
        <v>0</v>
      </c>
      <c r="O168" s="68">
        <f t="shared" ref="O168" si="255">SUM(O169:O170)</f>
        <v>0</v>
      </c>
      <c r="P168" s="68">
        <f t="shared" ref="P168" si="256">SUM(P169:P170)</f>
        <v>0</v>
      </c>
      <c r="Q168" s="68">
        <f t="shared" ref="Q168" si="257">SUM(Q169:Q170)</f>
        <v>0</v>
      </c>
      <c r="R168" s="68">
        <f t="shared" ref="R168" si="258">SUM(R169:R170)</f>
        <v>0</v>
      </c>
      <c r="S168" s="68">
        <f t="shared" ref="S168" si="259">SUM(S169:S170)</f>
        <v>0</v>
      </c>
      <c r="T168" s="68">
        <f t="shared" ref="T168" si="260">SUM(T169:T170)</f>
        <v>0</v>
      </c>
      <c r="U168" s="68">
        <f t="shared" ref="U168" si="261">SUM(U169:U170)</f>
        <v>0</v>
      </c>
      <c r="V168" s="68">
        <f t="shared" ref="V168" si="262">SUM(V169:V170)</f>
        <v>0</v>
      </c>
      <c r="W168" s="68">
        <f t="shared" ref="W168" si="263">SUM(W169:W170)</f>
        <v>270858.49621867103</v>
      </c>
      <c r="X168" s="68">
        <f t="shared" ref="X168" si="264">SUM(X169:X170)</f>
        <v>342646.41287220013</v>
      </c>
      <c r="Y168" s="68">
        <f t="shared" ref="Y168" si="265">SUM(Y169:Y170)</f>
        <v>365668.68471339543</v>
      </c>
      <c r="Z168" s="68">
        <f t="shared" ref="Z168" si="266">SUM(Z169:Z170)</f>
        <v>573419.1200153993</v>
      </c>
      <c r="AA168" s="68">
        <f t="shared" ref="AA168" si="267">SUM(AA169:AA170)</f>
        <v>562366.21310779778</v>
      </c>
      <c r="AB168" s="68">
        <f t="shared" ref="AB168" si="268">SUM(AB169:AB170)</f>
        <v>627996.84500000009</v>
      </c>
      <c r="AC168" s="68">
        <f t="shared" ref="AC168" si="269">SUM(AC169:AC170)</f>
        <v>770811.00864839996</v>
      </c>
      <c r="AD168" s="68">
        <f t="shared" ref="AD168" si="270">SUM(AD169:AD170)</f>
        <v>820716.89708810009</v>
      </c>
      <c r="AE168" s="68">
        <f t="shared" ref="AE168" si="271">SUM(AE169:AE170)</f>
        <v>911210.20333685761</v>
      </c>
      <c r="AF168" s="68">
        <f t="shared" ref="AF168" si="272">SUM(AF169:AF170)</f>
        <v>0</v>
      </c>
      <c r="AG168" s="68">
        <f t="shared" ref="AG168" si="273">SUM(AG169:AG170)</f>
        <v>0</v>
      </c>
      <c r="AH168" s="68">
        <f t="shared" ref="AH168" si="274">SUM(AH169:AH170)</f>
        <v>0</v>
      </c>
      <c r="AI168" s="68">
        <f t="shared" ref="AI168" si="275">SUM(AI169:AI170)</f>
        <v>0</v>
      </c>
      <c r="AJ168" s="68">
        <f t="shared" ref="AJ168" si="276">SUM(AJ169:AJ170)</f>
        <v>0</v>
      </c>
      <c r="AK168" s="68">
        <f t="shared" ref="AK168" si="277">SUM(AK169:AK170)</f>
        <v>0</v>
      </c>
      <c r="AL168" s="68">
        <f t="shared" ref="AL168" si="278">SUM(AL169:AL170)</f>
        <v>0</v>
      </c>
    </row>
    <row r="169" spans="2:38" x14ac:dyDescent="0.25">
      <c r="B169" s="1" t="str">
        <f>B6</f>
        <v>AIRTEL</v>
      </c>
      <c r="C169" s="25">
        <f>AIRTEL!C55</f>
        <v>0</v>
      </c>
      <c r="D169" s="25">
        <f>AIRTEL!D55</f>
        <v>0</v>
      </c>
      <c r="E169" s="25">
        <f>AIRTEL!E55</f>
        <v>0</v>
      </c>
      <c r="F169" s="25">
        <f>AIRTEL!F55</f>
        <v>0</v>
      </c>
      <c r="G169" s="25">
        <f>AIRTEL!G55</f>
        <v>0</v>
      </c>
      <c r="H169" s="25">
        <f>AIRTEL!H55</f>
        <v>0</v>
      </c>
      <c r="I169" s="25">
        <f>AIRTEL!I55</f>
        <v>0</v>
      </c>
      <c r="J169" s="25">
        <f>AIRTEL!J55</f>
        <v>0</v>
      </c>
      <c r="K169" s="25">
        <f>AIRTEL!K55</f>
        <v>0</v>
      </c>
      <c r="L169" s="25">
        <f>AIRTEL!L55</f>
        <v>0</v>
      </c>
      <c r="M169" s="25">
        <f>AIRTEL!M55</f>
        <v>0</v>
      </c>
      <c r="N169" s="25">
        <f>AIRTEL!N55</f>
        <v>0</v>
      </c>
      <c r="O169" s="25">
        <f>AIRTEL!O55</f>
        <v>0</v>
      </c>
      <c r="P169" s="25">
        <f>AIRTEL!P55</f>
        <v>0</v>
      </c>
      <c r="Q169" s="25">
        <f>AIRTEL!Q55</f>
        <v>0</v>
      </c>
      <c r="R169" s="25">
        <f>AIRTEL!R55</f>
        <v>0</v>
      </c>
      <c r="S169" s="25">
        <f>AIRTEL!S55</f>
        <v>0</v>
      </c>
      <c r="T169" s="25">
        <f>AIRTEL!T55</f>
        <v>0</v>
      </c>
      <c r="U169" s="25">
        <f>AIRTEL!U55</f>
        <v>0</v>
      </c>
      <c r="V169" s="25">
        <f>AIRTEL!V55</f>
        <v>0</v>
      </c>
      <c r="W169" s="12">
        <f>AIRTEL!W55</f>
        <v>55581.143218671059</v>
      </c>
      <c r="X169" s="12">
        <f>AIRTEL!X55</f>
        <v>66475.697872200195</v>
      </c>
      <c r="Y169" s="12">
        <f>AIRTEL!Y55</f>
        <v>61707.157713395456</v>
      </c>
      <c r="Z169" s="12">
        <f>AIRTEL!Z55</f>
        <v>80045.791015399387</v>
      </c>
      <c r="AA169" s="12">
        <f>AIRTEL!AA55</f>
        <v>70466.277868100515</v>
      </c>
      <c r="AB169" s="12">
        <f>AIRTEL!AB55</f>
        <v>70997.883000000002</v>
      </c>
      <c r="AC169" s="12">
        <f>AIRTEL!AC55</f>
        <v>86338.275648399998</v>
      </c>
      <c r="AD169" s="12">
        <f>AIRTEL!AD55</f>
        <v>94995.423088100011</v>
      </c>
      <c r="AE169" s="12">
        <f>AIRTEL!AE55</f>
        <v>109657.20585998672</v>
      </c>
      <c r="AF169" s="12">
        <f>AIRTEL!AF55</f>
        <v>0</v>
      </c>
      <c r="AG169" s="12">
        <f>AIRTEL!AG55</f>
        <v>0</v>
      </c>
      <c r="AH169" s="12">
        <f>AIRTEL!AH55</f>
        <v>0</v>
      </c>
      <c r="AI169" s="12">
        <f>AIRTEL!AI55</f>
        <v>0</v>
      </c>
      <c r="AJ169" s="12">
        <f>AIRTEL!AJ55</f>
        <v>0</v>
      </c>
      <c r="AK169" s="12">
        <f>AIRTEL!AK55</f>
        <v>0</v>
      </c>
      <c r="AL169" s="12">
        <f>AIRTEL!AL55</f>
        <v>0</v>
      </c>
    </row>
    <row r="170" spans="2:38" x14ac:dyDescent="0.25">
      <c r="B170" s="1" t="str">
        <f>B7</f>
        <v>MTN</v>
      </c>
      <c r="C170" s="25">
        <f>MTN!C55</f>
        <v>0</v>
      </c>
      <c r="D170" s="25">
        <f>MTN!D55</f>
        <v>0</v>
      </c>
      <c r="E170" s="25">
        <f>MTN!E55</f>
        <v>0</v>
      </c>
      <c r="F170" s="25">
        <f>MTN!F55</f>
        <v>0</v>
      </c>
      <c r="G170" s="25">
        <f>MTN!G55</f>
        <v>0</v>
      </c>
      <c r="H170" s="25">
        <f>MTN!H55</f>
        <v>0</v>
      </c>
      <c r="I170" s="25">
        <f>MTN!I55</f>
        <v>0</v>
      </c>
      <c r="J170" s="25">
        <f>MTN!J55</f>
        <v>0</v>
      </c>
      <c r="K170" s="25">
        <f>MTN!K55</f>
        <v>0</v>
      </c>
      <c r="L170" s="25">
        <f>MTN!L55</f>
        <v>0</v>
      </c>
      <c r="M170" s="25">
        <f>MTN!M55</f>
        <v>0</v>
      </c>
      <c r="N170" s="25">
        <f>MTN!N55</f>
        <v>0</v>
      </c>
      <c r="O170" s="25">
        <f>MTN!O55</f>
        <v>0</v>
      </c>
      <c r="P170" s="25">
        <f>MTN!P55</f>
        <v>0</v>
      </c>
      <c r="Q170" s="25">
        <f>MTN!Q55</f>
        <v>0</v>
      </c>
      <c r="R170" s="25">
        <f>MTN!R55</f>
        <v>0</v>
      </c>
      <c r="S170" s="25">
        <f>MTN!S55</f>
        <v>0</v>
      </c>
      <c r="T170" s="25">
        <f>MTN!T55</f>
        <v>0</v>
      </c>
      <c r="U170" s="25">
        <f>MTN!U55</f>
        <v>0</v>
      </c>
      <c r="V170" s="25">
        <f>MTN!V55</f>
        <v>0</v>
      </c>
      <c r="W170" s="12">
        <f>MTN!W55</f>
        <v>215277.35299999997</v>
      </c>
      <c r="X170" s="12">
        <f>MTN!X55</f>
        <v>276170.71499999997</v>
      </c>
      <c r="Y170" s="12">
        <f>MTN!Y55</f>
        <v>303961.527</v>
      </c>
      <c r="Z170" s="12">
        <f>MTN!Z55</f>
        <v>493373.32899999997</v>
      </c>
      <c r="AA170" s="12">
        <f>MTN!AA55</f>
        <v>491899.93523969722</v>
      </c>
      <c r="AB170" s="12">
        <f>MTN!AB55</f>
        <v>556998.96200000006</v>
      </c>
      <c r="AC170" s="12">
        <f>MTN!AC55</f>
        <v>684472.73300000001</v>
      </c>
      <c r="AD170" s="12">
        <f>MTN!AD55</f>
        <v>725721.47400000005</v>
      </c>
      <c r="AE170" s="12">
        <f>MTN!AE55</f>
        <v>801552.99747687089</v>
      </c>
      <c r="AF170" s="12">
        <f>MTN!AF55</f>
        <v>0</v>
      </c>
      <c r="AG170" s="12">
        <f>MTN!AG55</f>
        <v>0</v>
      </c>
      <c r="AH170" s="12">
        <f>MTN!AH55</f>
        <v>0</v>
      </c>
      <c r="AI170" s="12">
        <f>MTN!AI55</f>
        <v>0</v>
      </c>
      <c r="AJ170" s="12">
        <f>MTN!AJ55</f>
        <v>0</v>
      </c>
      <c r="AK170" s="12">
        <f>MTN!AK55</f>
        <v>0</v>
      </c>
      <c r="AL170" s="12">
        <f>MTN!AL55</f>
        <v>0</v>
      </c>
    </row>
    <row r="171" spans="2:38" x14ac:dyDescent="0.25">
      <c r="B171" s="6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</row>
    <row r="172" spans="2:38" x14ac:dyDescent="0.25">
      <c r="B172" s="7" t="s">
        <v>125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</row>
    <row r="173" spans="2:38" x14ac:dyDescent="0.25">
      <c r="B173" s="1" t="str">
        <f>B169</f>
        <v>AIRTEL</v>
      </c>
      <c r="C173" s="21">
        <f>IF(ISERROR(C169/C$168),0,C169/C$168)</f>
        <v>0</v>
      </c>
      <c r="D173" s="21">
        <f t="shared" ref="D173:AL173" si="279">IF(ISERROR(D169/D$168),0,D169/D$168)</f>
        <v>0</v>
      </c>
      <c r="E173" s="21">
        <f t="shared" si="279"/>
        <v>0</v>
      </c>
      <c r="F173" s="21">
        <f t="shared" si="279"/>
        <v>0</v>
      </c>
      <c r="G173" s="21">
        <f t="shared" si="279"/>
        <v>0</v>
      </c>
      <c r="H173" s="21">
        <f t="shared" si="279"/>
        <v>0</v>
      </c>
      <c r="I173" s="21">
        <f t="shared" si="279"/>
        <v>0</v>
      </c>
      <c r="J173" s="21">
        <f t="shared" si="279"/>
        <v>0</v>
      </c>
      <c r="K173" s="21">
        <f t="shared" si="279"/>
        <v>0</v>
      </c>
      <c r="L173" s="21">
        <f t="shared" si="279"/>
        <v>0</v>
      </c>
      <c r="M173" s="21">
        <f t="shared" si="279"/>
        <v>0</v>
      </c>
      <c r="N173" s="21">
        <f t="shared" si="279"/>
        <v>0</v>
      </c>
      <c r="O173" s="21">
        <f t="shared" si="279"/>
        <v>0</v>
      </c>
      <c r="P173" s="21">
        <f t="shared" si="279"/>
        <v>0</v>
      </c>
      <c r="Q173" s="21">
        <f t="shared" si="279"/>
        <v>0</v>
      </c>
      <c r="R173" s="21">
        <f t="shared" si="279"/>
        <v>0</v>
      </c>
      <c r="S173" s="21">
        <f t="shared" si="279"/>
        <v>0</v>
      </c>
      <c r="T173" s="21">
        <f t="shared" si="279"/>
        <v>0</v>
      </c>
      <c r="U173" s="21">
        <f t="shared" si="279"/>
        <v>0</v>
      </c>
      <c r="V173" s="21">
        <f t="shared" si="279"/>
        <v>0</v>
      </c>
      <c r="W173" s="21">
        <f t="shared" si="279"/>
        <v>0.20520361736705123</v>
      </c>
      <c r="X173" s="21">
        <f t="shared" si="279"/>
        <v>0.19400669429157055</v>
      </c>
      <c r="Y173" s="21">
        <f t="shared" si="279"/>
        <v>0.16875155104342726</v>
      </c>
      <c r="Z173" s="21">
        <f t="shared" si="279"/>
        <v>0.13959386462950474</v>
      </c>
      <c r="AA173" s="21">
        <f t="shared" si="279"/>
        <v>0.12530318540774979</v>
      </c>
      <c r="AB173" s="21">
        <f t="shared" si="279"/>
        <v>0.11305452179461187</v>
      </c>
      <c r="AC173" s="21">
        <f t="shared" si="279"/>
        <v>0.1120096556480067</v>
      </c>
      <c r="AD173" s="21">
        <f t="shared" si="279"/>
        <v>0.11574688351749958</v>
      </c>
      <c r="AE173" s="21">
        <f t="shared" si="279"/>
        <v>0.12034238143780801</v>
      </c>
      <c r="AF173" s="21">
        <f t="shared" si="279"/>
        <v>0</v>
      </c>
      <c r="AG173" s="21">
        <f t="shared" si="279"/>
        <v>0</v>
      </c>
      <c r="AH173" s="21">
        <f t="shared" si="279"/>
        <v>0</v>
      </c>
      <c r="AI173" s="21">
        <f t="shared" si="279"/>
        <v>0</v>
      </c>
      <c r="AJ173" s="21">
        <f t="shared" si="279"/>
        <v>0</v>
      </c>
      <c r="AK173" s="21">
        <f t="shared" si="279"/>
        <v>0</v>
      </c>
      <c r="AL173" s="21">
        <f t="shared" si="279"/>
        <v>0</v>
      </c>
    </row>
    <row r="174" spans="2:38" x14ac:dyDescent="0.25">
      <c r="B174" s="1" t="str">
        <f>B170</f>
        <v>MTN</v>
      </c>
      <c r="C174" s="21">
        <f>IF(ISERROR(C170/C$168),0,C170/C$168)</f>
        <v>0</v>
      </c>
      <c r="D174" s="21">
        <f t="shared" ref="D174:AL174" si="280">IF(ISERROR(D170/D$168),0,D170/D$168)</f>
        <v>0</v>
      </c>
      <c r="E174" s="21">
        <f t="shared" si="280"/>
        <v>0</v>
      </c>
      <c r="F174" s="21">
        <f t="shared" si="280"/>
        <v>0</v>
      </c>
      <c r="G174" s="21">
        <f t="shared" si="280"/>
        <v>0</v>
      </c>
      <c r="H174" s="21">
        <f t="shared" si="280"/>
        <v>0</v>
      </c>
      <c r="I174" s="21">
        <f t="shared" si="280"/>
        <v>0</v>
      </c>
      <c r="J174" s="21">
        <f t="shared" si="280"/>
        <v>0</v>
      </c>
      <c r="K174" s="21">
        <f t="shared" si="280"/>
        <v>0</v>
      </c>
      <c r="L174" s="21">
        <f t="shared" si="280"/>
        <v>0</v>
      </c>
      <c r="M174" s="21">
        <f t="shared" si="280"/>
        <v>0</v>
      </c>
      <c r="N174" s="21">
        <f t="shared" si="280"/>
        <v>0</v>
      </c>
      <c r="O174" s="21">
        <f t="shared" si="280"/>
        <v>0</v>
      </c>
      <c r="P174" s="21">
        <f t="shared" si="280"/>
        <v>0</v>
      </c>
      <c r="Q174" s="21">
        <f t="shared" si="280"/>
        <v>0</v>
      </c>
      <c r="R174" s="21">
        <f t="shared" si="280"/>
        <v>0</v>
      </c>
      <c r="S174" s="21">
        <f t="shared" si="280"/>
        <v>0</v>
      </c>
      <c r="T174" s="21">
        <f t="shared" si="280"/>
        <v>0</v>
      </c>
      <c r="U174" s="21">
        <f t="shared" si="280"/>
        <v>0</v>
      </c>
      <c r="V174" s="21">
        <f t="shared" si="280"/>
        <v>0</v>
      </c>
      <c r="W174" s="21">
        <f t="shared" si="280"/>
        <v>0.79479638263294883</v>
      </c>
      <c r="X174" s="21">
        <f t="shared" si="280"/>
        <v>0.80599330570842953</v>
      </c>
      <c r="Y174" s="21">
        <f t="shared" si="280"/>
        <v>0.83124844895657279</v>
      </c>
      <c r="Z174" s="21">
        <f t="shared" si="280"/>
        <v>0.86040613537049537</v>
      </c>
      <c r="AA174" s="21">
        <f t="shared" si="280"/>
        <v>0.87469681459225013</v>
      </c>
      <c r="AB174" s="21">
        <f t="shared" si="280"/>
        <v>0.88694547820538805</v>
      </c>
      <c r="AC174" s="21">
        <f t="shared" si="280"/>
        <v>0.88799034435199331</v>
      </c>
      <c r="AD174" s="21">
        <f t="shared" si="280"/>
        <v>0.88425311648250038</v>
      </c>
      <c r="AE174" s="21">
        <f t="shared" si="280"/>
        <v>0.87965761856219193</v>
      </c>
      <c r="AF174" s="21">
        <f t="shared" si="280"/>
        <v>0</v>
      </c>
      <c r="AG174" s="21">
        <f t="shared" si="280"/>
        <v>0</v>
      </c>
      <c r="AH174" s="21">
        <f t="shared" si="280"/>
        <v>0</v>
      </c>
      <c r="AI174" s="21">
        <f t="shared" si="280"/>
        <v>0</v>
      </c>
      <c r="AJ174" s="21">
        <f t="shared" si="280"/>
        <v>0</v>
      </c>
      <c r="AK174" s="21">
        <f t="shared" si="280"/>
        <v>0</v>
      </c>
      <c r="AL174" s="21">
        <f t="shared" si="280"/>
        <v>0</v>
      </c>
    </row>
    <row r="175" spans="2:38" x14ac:dyDescent="0.25"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</row>
    <row r="176" spans="2:38" x14ac:dyDescent="0.25">
      <c r="B176" s="4" t="s">
        <v>50</v>
      </c>
      <c r="C176" s="75">
        <f>SUM(C177:C178)</f>
        <v>0</v>
      </c>
      <c r="D176" s="75">
        <f t="shared" ref="D176" si="281">SUM(D177:D178)</f>
        <v>0</v>
      </c>
      <c r="E176" s="75">
        <f t="shared" ref="E176" si="282">SUM(E177:E178)</f>
        <v>0</v>
      </c>
      <c r="F176" s="75">
        <f t="shared" ref="F176" si="283">SUM(F177:F178)</f>
        <v>0</v>
      </c>
      <c r="G176" s="75">
        <f t="shared" ref="G176" si="284">SUM(G177:G178)</f>
        <v>0</v>
      </c>
      <c r="H176" s="75">
        <f t="shared" ref="H176" si="285">SUM(H177:H178)</f>
        <v>0</v>
      </c>
      <c r="I176" s="75">
        <f t="shared" ref="I176" si="286">SUM(I177:I178)</f>
        <v>0</v>
      </c>
      <c r="J176" s="75">
        <f t="shared" ref="J176" si="287">SUM(J177:J178)</f>
        <v>0</v>
      </c>
      <c r="K176" s="75">
        <f t="shared" ref="K176" si="288">SUM(K177:K178)</f>
        <v>0</v>
      </c>
      <c r="L176" s="75">
        <f t="shared" ref="L176" si="289">SUM(L177:L178)</f>
        <v>0</v>
      </c>
      <c r="M176" s="75">
        <f t="shared" ref="M176" si="290">SUM(M177:M178)</f>
        <v>0</v>
      </c>
      <c r="N176" s="75">
        <f t="shared" ref="N176" si="291">SUM(N177:N178)</f>
        <v>0</v>
      </c>
      <c r="O176" s="75">
        <f t="shared" ref="O176" si="292">SUM(O177:O178)</f>
        <v>0</v>
      </c>
      <c r="P176" s="75">
        <f t="shared" ref="P176" si="293">SUM(P177:P178)</f>
        <v>0</v>
      </c>
      <c r="Q176" s="75">
        <f t="shared" ref="Q176" si="294">SUM(Q177:Q178)</f>
        <v>0</v>
      </c>
      <c r="R176" s="75">
        <f t="shared" ref="R176" si="295">SUM(R177:R178)</f>
        <v>0</v>
      </c>
      <c r="S176" s="75">
        <f t="shared" ref="S176" si="296">SUM(S177:S178)</f>
        <v>0</v>
      </c>
      <c r="T176" s="75">
        <f t="shared" ref="T176" si="297">SUM(T177:T178)</f>
        <v>0</v>
      </c>
      <c r="U176" s="75">
        <f t="shared" ref="U176" si="298">SUM(U177:U178)</f>
        <v>0</v>
      </c>
      <c r="V176" s="75">
        <f t="shared" ref="V176" si="299">SUM(V177:V178)</f>
        <v>0</v>
      </c>
      <c r="W176" s="75">
        <f t="shared" ref="W176" si="300">SUM(W177:W178)</f>
        <v>0</v>
      </c>
      <c r="X176" s="75">
        <f t="shared" ref="X176" si="301">SUM(X177:X178)</f>
        <v>0</v>
      </c>
      <c r="Y176" s="75">
        <f t="shared" ref="Y176" si="302">SUM(Y177:Y178)</f>
        <v>0</v>
      </c>
      <c r="Z176" s="75">
        <f t="shared" ref="Z176" si="303">SUM(Z177:Z178)</f>
        <v>0</v>
      </c>
      <c r="AA176" s="75">
        <f t="shared" ref="AA176" si="304">SUM(AA177:AA178)</f>
        <v>0</v>
      </c>
      <c r="AB176" s="75">
        <f t="shared" ref="AB176" si="305">SUM(AB177:AB178)</f>
        <v>0</v>
      </c>
      <c r="AC176" s="75">
        <f t="shared" ref="AC176" si="306">SUM(AC177:AC178)</f>
        <v>0</v>
      </c>
      <c r="AD176" s="75">
        <f t="shared" ref="AD176" si="307">SUM(AD177:AD178)</f>
        <v>0</v>
      </c>
      <c r="AE176" s="75">
        <f t="shared" ref="AE176" si="308">SUM(AE177:AE178)</f>
        <v>0</v>
      </c>
      <c r="AF176" s="75">
        <f t="shared" ref="AF176" si="309">SUM(AF177:AF178)</f>
        <v>0</v>
      </c>
      <c r="AG176" s="75">
        <f t="shared" ref="AG176" si="310">SUM(AG177:AG178)</f>
        <v>0</v>
      </c>
      <c r="AH176" s="75">
        <f t="shared" ref="AH176" si="311">SUM(AH177:AH178)</f>
        <v>0</v>
      </c>
      <c r="AI176" s="75">
        <f t="shared" ref="AI176" si="312">SUM(AI177:AI178)</f>
        <v>0</v>
      </c>
      <c r="AJ176" s="75">
        <f t="shared" ref="AJ176" si="313">SUM(AJ177:AJ178)</f>
        <v>0</v>
      </c>
      <c r="AK176" s="75">
        <f t="shared" ref="AK176" si="314">SUM(AK177:AK178)</f>
        <v>0</v>
      </c>
      <c r="AL176" s="75">
        <f t="shared" ref="AL176" si="315">SUM(AL177:AL178)</f>
        <v>0</v>
      </c>
    </row>
    <row r="177" spans="2:38" x14ac:dyDescent="0.25">
      <c r="B177" s="1" t="str">
        <f>B173</f>
        <v>AIRTEL</v>
      </c>
      <c r="C177" s="25">
        <f>AIRTEL!C58</f>
        <v>0</v>
      </c>
      <c r="D177" s="25">
        <f>AIRTEL!D58</f>
        <v>0</v>
      </c>
      <c r="E177" s="25">
        <f>AIRTEL!E58</f>
        <v>0</v>
      </c>
      <c r="F177" s="25">
        <f>AIRTEL!F58</f>
        <v>0</v>
      </c>
      <c r="G177" s="25">
        <f>AIRTEL!G58</f>
        <v>0</v>
      </c>
      <c r="H177" s="25">
        <f>AIRTEL!H58</f>
        <v>0</v>
      </c>
      <c r="I177" s="25">
        <f>AIRTEL!I58</f>
        <v>0</v>
      </c>
      <c r="J177" s="25">
        <f>AIRTEL!J58</f>
        <v>0</v>
      </c>
      <c r="K177" s="25">
        <f>AIRTEL!K58</f>
        <v>0</v>
      </c>
      <c r="L177" s="25">
        <f>AIRTEL!L58</f>
        <v>0</v>
      </c>
      <c r="M177" s="25">
        <f>AIRTEL!M58</f>
        <v>0</v>
      </c>
      <c r="N177" s="25">
        <f>AIRTEL!N58</f>
        <v>0</v>
      </c>
      <c r="O177" s="25">
        <f>AIRTEL!O58</f>
        <v>0</v>
      </c>
      <c r="P177" s="25">
        <f>AIRTEL!P58</f>
        <v>0</v>
      </c>
      <c r="Q177" s="25">
        <f>AIRTEL!Q58</f>
        <v>0</v>
      </c>
      <c r="R177" s="25">
        <f>AIRTEL!R58</f>
        <v>0</v>
      </c>
      <c r="S177" s="25">
        <f>AIRTEL!S58</f>
        <v>0</v>
      </c>
      <c r="T177" s="25">
        <f>AIRTEL!T58</f>
        <v>0</v>
      </c>
      <c r="U177" s="25">
        <f>AIRTEL!U58</f>
        <v>0</v>
      </c>
      <c r="V177" s="25">
        <f>AIRTEL!V58</f>
        <v>0</v>
      </c>
      <c r="W177" s="25">
        <f>AIRTEL!W58</f>
        <v>0</v>
      </c>
      <c r="X177" s="25">
        <f>AIRTEL!X58</f>
        <v>0</v>
      </c>
      <c r="Y177" s="25">
        <f>AIRTEL!Y58</f>
        <v>0</v>
      </c>
      <c r="Z177" s="25">
        <f>AIRTEL!Z58</f>
        <v>0</v>
      </c>
      <c r="AA177" s="25">
        <f>AIRTEL!AA58</f>
        <v>0</v>
      </c>
      <c r="AB177" s="25">
        <f>AIRTEL!AB58</f>
        <v>0</v>
      </c>
      <c r="AC177" s="25">
        <f>AIRTEL!AC58</f>
        <v>0</v>
      </c>
      <c r="AD177" s="25">
        <f>AIRTEL!AD58</f>
        <v>0</v>
      </c>
      <c r="AE177" s="25">
        <f>AIRTEL!AE58</f>
        <v>0</v>
      </c>
      <c r="AF177" s="25">
        <f>AIRTEL!AF58</f>
        <v>0</v>
      </c>
      <c r="AG177" s="25">
        <f>AIRTEL!AG58</f>
        <v>0</v>
      </c>
      <c r="AH177" s="25">
        <f>AIRTEL!AH58</f>
        <v>0</v>
      </c>
      <c r="AI177" s="25">
        <f>AIRTEL!AI58</f>
        <v>0</v>
      </c>
      <c r="AJ177" s="25">
        <f>AIRTEL!AJ58</f>
        <v>0</v>
      </c>
      <c r="AK177" s="25">
        <f>AIRTEL!AK58</f>
        <v>0</v>
      </c>
      <c r="AL177" s="25">
        <f>AIRTEL!AL58</f>
        <v>0</v>
      </c>
    </row>
    <row r="178" spans="2:38" x14ac:dyDescent="0.25">
      <c r="B178" s="1" t="str">
        <f>B174</f>
        <v>MTN</v>
      </c>
      <c r="C178" s="25">
        <f>MTN!C58</f>
        <v>0</v>
      </c>
      <c r="D178" s="25">
        <f>MTN!D58</f>
        <v>0</v>
      </c>
      <c r="E178" s="25">
        <f>MTN!E58</f>
        <v>0</v>
      </c>
      <c r="F178" s="25">
        <f>MTN!F58</f>
        <v>0</v>
      </c>
      <c r="G178" s="25">
        <f>MTN!G58</f>
        <v>0</v>
      </c>
      <c r="H178" s="25">
        <f>MTN!H58</f>
        <v>0</v>
      </c>
      <c r="I178" s="25">
        <f>MTN!I58</f>
        <v>0</v>
      </c>
      <c r="J178" s="25">
        <f>MTN!J58</f>
        <v>0</v>
      </c>
      <c r="K178" s="25">
        <f>MTN!K58</f>
        <v>0</v>
      </c>
      <c r="L178" s="25">
        <f>MTN!L58</f>
        <v>0</v>
      </c>
      <c r="M178" s="25">
        <f>MTN!M58</f>
        <v>0</v>
      </c>
      <c r="N178" s="25">
        <f>MTN!N58</f>
        <v>0</v>
      </c>
      <c r="O178" s="25">
        <f>MTN!O58</f>
        <v>0</v>
      </c>
      <c r="P178" s="25">
        <f>MTN!P58</f>
        <v>0</v>
      </c>
      <c r="Q178" s="25">
        <f>MTN!Q58</f>
        <v>0</v>
      </c>
      <c r="R178" s="25">
        <f>MTN!R58</f>
        <v>0</v>
      </c>
      <c r="S178" s="25">
        <f>MTN!S58</f>
        <v>0</v>
      </c>
      <c r="T178" s="25">
        <f>MTN!T58</f>
        <v>0</v>
      </c>
      <c r="U178" s="25">
        <f>MTN!U58</f>
        <v>0</v>
      </c>
      <c r="V178" s="25">
        <f>MTN!V58</f>
        <v>0</v>
      </c>
      <c r="W178" s="25">
        <f>MTN!W58</f>
        <v>0</v>
      </c>
      <c r="X178" s="25">
        <f>MTN!X58</f>
        <v>0</v>
      </c>
      <c r="Y178" s="25">
        <f>MTN!Y58</f>
        <v>0</v>
      </c>
      <c r="Z178" s="25">
        <f>MTN!Z58</f>
        <v>0</v>
      </c>
      <c r="AA178" s="25">
        <f>MTN!AA58</f>
        <v>0</v>
      </c>
      <c r="AB178" s="25">
        <f>MTN!AB58</f>
        <v>0</v>
      </c>
      <c r="AC178" s="25">
        <f>MTN!AC58</f>
        <v>0</v>
      </c>
      <c r="AD178" s="25">
        <f>MTN!AD58</f>
        <v>0</v>
      </c>
      <c r="AE178" s="25">
        <f>MTN!AE58</f>
        <v>0</v>
      </c>
      <c r="AF178" s="25">
        <f>MTN!AF58</f>
        <v>0</v>
      </c>
      <c r="AG178" s="25">
        <f>MTN!AG58</f>
        <v>0</v>
      </c>
      <c r="AH178" s="25">
        <f>MTN!AH58</f>
        <v>0</v>
      </c>
      <c r="AI178" s="25">
        <f>MTN!AI58</f>
        <v>0</v>
      </c>
      <c r="AJ178" s="25">
        <f>MTN!AJ58</f>
        <v>0</v>
      </c>
      <c r="AK178" s="25">
        <f>MTN!AK58</f>
        <v>0</v>
      </c>
      <c r="AL178" s="25">
        <f>MTN!AL58</f>
        <v>0</v>
      </c>
    </row>
    <row r="179" spans="2:38" x14ac:dyDescent="0.25">
      <c r="B179" s="3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</row>
    <row r="180" spans="2:38" x14ac:dyDescent="0.25">
      <c r="B180" s="3" t="s">
        <v>89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</row>
    <row r="181" spans="2:38" x14ac:dyDescent="0.25">
      <c r="B181" s="1" t="str">
        <f>B177</f>
        <v>AIRTEL</v>
      </c>
      <c r="C181" s="21">
        <f>IF(ISERROR(C177/C$176),0,C177/C$176)</f>
        <v>0</v>
      </c>
      <c r="D181" s="21">
        <f t="shared" ref="D181:AL181" si="316">IF(ISERROR(D177/D$176),0,D177/D$176)</f>
        <v>0</v>
      </c>
      <c r="E181" s="21">
        <f t="shared" si="316"/>
        <v>0</v>
      </c>
      <c r="F181" s="21">
        <f t="shared" si="316"/>
        <v>0</v>
      </c>
      <c r="G181" s="21">
        <f t="shared" si="316"/>
        <v>0</v>
      </c>
      <c r="H181" s="21">
        <f t="shared" si="316"/>
        <v>0</v>
      </c>
      <c r="I181" s="21">
        <f t="shared" si="316"/>
        <v>0</v>
      </c>
      <c r="J181" s="21">
        <f t="shared" si="316"/>
        <v>0</v>
      </c>
      <c r="K181" s="21">
        <f t="shared" si="316"/>
        <v>0</v>
      </c>
      <c r="L181" s="21">
        <f t="shared" si="316"/>
        <v>0</v>
      </c>
      <c r="M181" s="21">
        <f t="shared" si="316"/>
        <v>0</v>
      </c>
      <c r="N181" s="21">
        <f t="shared" si="316"/>
        <v>0</v>
      </c>
      <c r="O181" s="21">
        <f t="shared" si="316"/>
        <v>0</v>
      </c>
      <c r="P181" s="21">
        <f t="shared" si="316"/>
        <v>0</v>
      </c>
      <c r="Q181" s="21">
        <f t="shared" si="316"/>
        <v>0</v>
      </c>
      <c r="R181" s="21">
        <f t="shared" si="316"/>
        <v>0</v>
      </c>
      <c r="S181" s="21">
        <f t="shared" si="316"/>
        <v>0</v>
      </c>
      <c r="T181" s="21">
        <f t="shared" si="316"/>
        <v>0</v>
      </c>
      <c r="U181" s="21">
        <f t="shared" si="316"/>
        <v>0</v>
      </c>
      <c r="V181" s="21">
        <f t="shared" si="316"/>
        <v>0</v>
      </c>
      <c r="W181" s="21">
        <f t="shared" si="316"/>
        <v>0</v>
      </c>
      <c r="X181" s="21">
        <f t="shared" si="316"/>
        <v>0</v>
      </c>
      <c r="Y181" s="21">
        <f t="shared" si="316"/>
        <v>0</v>
      </c>
      <c r="Z181" s="21">
        <f t="shared" si="316"/>
        <v>0</v>
      </c>
      <c r="AA181" s="21">
        <f t="shared" si="316"/>
        <v>0</v>
      </c>
      <c r="AB181" s="21">
        <f t="shared" si="316"/>
        <v>0</v>
      </c>
      <c r="AC181" s="21">
        <f t="shared" si="316"/>
        <v>0</v>
      </c>
      <c r="AD181" s="21">
        <f t="shared" si="316"/>
        <v>0</v>
      </c>
      <c r="AE181" s="21">
        <f t="shared" si="316"/>
        <v>0</v>
      </c>
      <c r="AF181" s="21">
        <f t="shared" si="316"/>
        <v>0</v>
      </c>
      <c r="AG181" s="21">
        <f t="shared" si="316"/>
        <v>0</v>
      </c>
      <c r="AH181" s="21">
        <f t="shared" si="316"/>
        <v>0</v>
      </c>
      <c r="AI181" s="21">
        <f t="shared" si="316"/>
        <v>0</v>
      </c>
      <c r="AJ181" s="21">
        <f t="shared" si="316"/>
        <v>0</v>
      </c>
      <c r="AK181" s="21">
        <f t="shared" si="316"/>
        <v>0</v>
      </c>
      <c r="AL181" s="21">
        <f t="shared" si="316"/>
        <v>0</v>
      </c>
    </row>
    <row r="182" spans="2:38" x14ac:dyDescent="0.25">
      <c r="B182" s="1" t="str">
        <f>B178</f>
        <v>MTN</v>
      </c>
      <c r="C182" s="21">
        <f>IF(ISERROR(C178/C$176),0,C178/C$176)</f>
        <v>0</v>
      </c>
      <c r="D182" s="21">
        <f t="shared" ref="D182:AL182" si="317">IF(ISERROR(D178/D$176),0,D178/D$176)</f>
        <v>0</v>
      </c>
      <c r="E182" s="21">
        <f t="shared" si="317"/>
        <v>0</v>
      </c>
      <c r="F182" s="21">
        <f t="shared" si="317"/>
        <v>0</v>
      </c>
      <c r="G182" s="21">
        <f t="shared" si="317"/>
        <v>0</v>
      </c>
      <c r="H182" s="21">
        <f t="shared" si="317"/>
        <v>0</v>
      </c>
      <c r="I182" s="21">
        <f t="shared" si="317"/>
        <v>0</v>
      </c>
      <c r="J182" s="21">
        <f t="shared" si="317"/>
        <v>0</v>
      </c>
      <c r="K182" s="21">
        <f t="shared" si="317"/>
        <v>0</v>
      </c>
      <c r="L182" s="21">
        <f t="shared" si="317"/>
        <v>0</v>
      </c>
      <c r="M182" s="21">
        <f t="shared" si="317"/>
        <v>0</v>
      </c>
      <c r="N182" s="21">
        <f t="shared" si="317"/>
        <v>0</v>
      </c>
      <c r="O182" s="21">
        <f t="shared" si="317"/>
        <v>0</v>
      </c>
      <c r="P182" s="21">
        <f t="shared" si="317"/>
        <v>0</v>
      </c>
      <c r="Q182" s="21">
        <f t="shared" si="317"/>
        <v>0</v>
      </c>
      <c r="R182" s="21">
        <f t="shared" si="317"/>
        <v>0</v>
      </c>
      <c r="S182" s="21">
        <f t="shared" si="317"/>
        <v>0</v>
      </c>
      <c r="T182" s="21">
        <f t="shared" si="317"/>
        <v>0</v>
      </c>
      <c r="U182" s="21">
        <f t="shared" si="317"/>
        <v>0</v>
      </c>
      <c r="V182" s="21">
        <f t="shared" si="317"/>
        <v>0</v>
      </c>
      <c r="W182" s="21">
        <f t="shared" si="317"/>
        <v>0</v>
      </c>
      <c r="X182" s="21">
        <f t="shared" si="317"/>
        <v>0</v>
      </c>
      <c r="Y182" s="21">
        <f t="shared" si="317"/>
        <v>0</v>
      </c>
      <c r="Z182" s="21">
        <f t="shared" si="317"/>
        <v>0</v>
      </c>
      <c r="AA182" s="21">
        <f t="shared" si="317"/>
        <v>0</v>
      </c>
      <c r="AB182" s="21">
        <f t="shared" si="317"/>
        <v>0</v>
      </c>
      <c r="AC182" s="21">
        <f t="shared" si="317"/>
        <v>0</v>
      </c>
      <c r="AD182" s="21">
        <f t="shared" si="317"/>
        <v>0</v>
      </c>
      <c r="AE182" s="21">
        <f t="shared" si="317"/>
        <v>0</v>
      </c>
      <c r="AF182" s="21">
        <f t="shared" si="317"/>
        <v>0</v>
      </c>
      <c r="AG182" s="21">
        <f t="shared" si="317"/>
        <v>0</v>
      </c>
      <c r="AH182" s="21">
        <f t="shared" si="317"/>
        <v>0</v>
      </c>
      <c r="AI182" s="21">
        <f t="shared" si="317"/>
        <v>0</v>
      </c>
      <c r="AJ182" s="21">
        <f t="shared" si="317"/>
        <v>0</v>
      </c>
      <c r="AK182" s="21">
        <f t="shared" si="317"/>
        <v>0</v>
      </c>
      <c r="AL182" s="21">
        <f t="shared" si="317"/>
        <v>0</v>
      </c>
    </row>
    <row r="183" spans="2:38" x14ac:dyDescent="0.25">
      <c r="B183" s="3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</row>
    <row r="184" spans="2:38" x14ac:dyDescent="0.25">
      <c r="B184" s="1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</row>
    <row r="185" spans="2:38" x14ac:dyDescent="0.25">
      <c r="B185" s="4" t="s">
        <v>49</v>
      </c>
      <c r="C185" s="75">
        <f>SUM(C186:C187)</f>
        <v>0</v>
      </c>
      <c r="D185" s="75">
        <f t="shared" ref="D185" si="318">SUM(D186:D187)</f>
        <v>0</v>
      </c>
      <c r="E185" s="75">
        <f t="shared" ref="E185" si="319">SUM(E186:E187)</f>
        <v>0</v>
      </c>
      <c r="F185" s="75">
        <f t="shared" ref="F185" si="320">SUM(F186:F187)</f>
        <v>0</v>
      </c>
      <c r="G185" s="75">
        <f t="shared" ref="G185" si="321">SUM(G186:G187)</f>
        <v>0</v>
      </c>
      <c r="H185" s="75">
        <f t="shared" ref="H185" si="322">SUM(H186:H187)</f>
        <v>0</v>
      </c>
      <c r="I185" s="75">
        <f t="shared" ref="I185" si="323">SUM(I186:I187)</f>
        <v>0</v>
      </c>
      <c r="J185" s="75">
        <f t="shared" ref="J185" si="324">SUM(J186:J187)</f>
        <v>0</v>
      </c>
      <c r="K185" s="75">
        <f t="shared" ref="K185" si="325">SUM(K186:K187)</f>
        <v>0</v>
      </c>
      <c r="L185" s="75">
        <f t="shared" ref="L185" si="326">SUM(L186:L187)</f>
        <v>0</v>
      </c>
      <c r="M185" s="75">
        <f t="shared" ref="M185" si="327">SUM(M186:M187)</f>
        <v>0</v>
      </c>
      <c r="N185" s="75">
        <f t="shared" ref="N185" si="328">SUM(N186:N187)</f>
        <v>0</v>
      </c>
      <c r="O185" s="75">
        <f t="shared" ref="O185" si="329">SUM(O186:O187)</f>
        <v>0</v>
      </c>
      <c r="P185" s="75">
        <f t="shared" ref="P185" si="330">SUM(P186:P187)</f>
        <v>0</v>
      </c>
      <c r="Q185" s="75">
        <f t="shared" ref="Q185" si="331">SUM(Q186:Q187)</f>
        <v>0</v>
      </c>
      <c r="R185" s="75">
        <f t="shared" ref="R185" si="332">SUM(R186:R187)</f>
        <v>0</v>
      </c>
      <c r="S185" s="75">
        <f t="shared" ref="S185" si="333">SUM(S186:S187)</f>
        <v>0</v>
      </c>
      <c r="T185" s="75">
        <f t="shared" ref="T185" si="334">SUM(T186:T187)</f>
        <v>0</v>
      </c>
      <c r="U185" s="75">
        <f t="shared" ref="U185" si="335">SUM(U186:U187)</f>
        <v>0</v>
      </c>
      <c r="V185" s="75">
        <f t="shared" ref="V185" si="336">SUM(V186:V187)</f>
        <v>0</v>
      </c>
      <c r="W185" s="75">
        <f t="shared" ref="W185" si="337">SUM(W186:W187)</f>
        <v>219796.97097981488</v>
      </c>
      <c r="X185" s="75">
        <f t="shared" ref="X185" si="338">SUM(X186:X187)</f>
        <v>272009.4684944998</v>
      </c>
      <c r="Y185" s="75">
        <f t="shared" ref="Y185" si="339">SUM(Y186:Y187)</f>
        <v>297020.65274879977</v>
      </c>
      <c r="Z185" s="75">
        <f t="shared" ref="Z185" si="340">SUM(Z186:Z187)</f>
        <v>469597.04562349938</v>
      </c>
      <c r="AA185" s="75">
        <f t="shared" ref="AA185" si="341">SUM(AA186:AA187)</f>
        <v>443043.1107825996</v>
      </c>
      <c r="AB185" s="75">
        <f t="shared" ref="AB185" si="342">SUM(AB186:AB187)</f>
        <v>494561.83400000003</v>
      </c>
      <c r="AC185" s="75">
        <f t="shared" ref="AC185" si="343">SUM(AC186:AC187)</f>
        <v>614615.56306429999</v>
      </c>
      <c r="AD185" s="75">
        <f t="shared" ref="AD185" si="344">SUM(AD186:AD187)</f>
        <v>656937.12476759998</v>
      </c>
      <c r="AE185" s="75">
        <f t="shared" ref="AE185" si="345">SUM(AE186:AE187)</f>
        <v>728968.68730988703</v>
      </c>
      <c r="AF185" s="75">
        <f t="shared" ref="AF185" si="346">SUM(AF186:AF187)</f>
        <v>0</v>
      </c>
      <c r="AG185" s="75">
        <f t="shared" ref="AG185" si="347">SUM(AG186:AG187)</f>
        <v>0</v>
      </c>
      <c r="AH185" s="75">
        <f t="shared" ref="AH185" si="348">SUM(AH186:AH187)</f>
        <v>0</v>
      </c>
      <c r="AI185" s="75">
        <f t="shared" ref="AI185" si="349">SUM(AI186:AI187)</f>
        <v>0</v>
      </c>
      <c r="AJ185" s="75">
        <f t="shared" ref="AJ185" si="350">SUM(AJ186:AJ187)</f>
        <v>0</v>
      </c>
      <c r="AK185" s="75">
        <f t="shared" ref="AK185" si="351">SUM(AK186:AK187)</f>
        <v>0</v>
      </c>
      <c r="AL185" s="75">
        <f t="shared" ref="AL185" si="352">SUM(AL186:AL187)</f>
        <v>0</v>
      </c>
    </row>
    <row r="186" spans="2:38" x14ac:dyDescent="0.25">
      <c r="B186" s="1" t="str">
        <f>B181</f>
        <v>AIRTEL</v>
      </c>
      <c r="C186" s="12">
        <f>AIRTEL!C59</f>
        <v>0</v>
      </c>
      <c r="D186" s="12">
        <f>AIRTEL!D59</f>
        <v>0</v>
      </c>
      <c r="E186" s="12">
        <f>AIRTEL!E59</f>
        <v>0</v>
      </c>
      <c r="F186" s="12">
        <f>AIRTEL!F59</f>
        <v>0</v>
      </c>
      <c r="G186" s="12">
        <f>AIRTEL!G59</f>
        <v>0</v>
      </c>
      <c r="H186" s="12">
        <f>AIRTEL!H59</f>
        <v>0</v>
      </c>
      <c r="I186" s="12">
        <f>AIRTEL!I59</f>
        <v>0</v>
      </c>
      <c r="J186" s="12">
        <f>AIRTEL!J59</f>
        <v>0</v>
      </c>
      <c r="K186" s="12">
        <f>AIRTEL!K59</f>
        <v>0</v>
      </c>
      <c r="L186" s="12">
        <f>AIRTEL!L59</f>
        <v>0</v>
      </c>
      <c r="M186" s="12">
        <f>AIRTEL!M59</f>
        <v>0</v>
      </c>
      <c r="N186" s="12">
        <f>AIRTEL!N59</f>
        <v>0</v>
      </c>
      <c r="O186" s="12">
        <f>AIRTEL!O59</f>
        <v>0</v>
      </c>
      <c r="P186" s="12">
        <f>AIRTEL!P59</f>
        <v>0</v>
      </c>
      <c r="Q186" s="12">
        <f>AIRTEL!Q59</f>
        <v>0</v>
      </c>
      <c r="R186" s="12">
        <f>AIRTEL!R59</f>
        <v>0</v>
      </c>
      <c r="S186" s="12">
        <f>AIRTEL!S59</f>
        <v>0</v>
      </c>
      <c r="T186" s="12">
        <f>AIRTEL!T59</f>
        <v>0</v>
      </c>
      <c r="U186" s="12">
        <f>AIRTEL!U59</f>
        <v>0</v>
      </c>
      <c r="V186" s="12">
        <f>AIRTEL!V59</f>
        <v>0</v>
      </c>
      <c r="W186" s="12">
        <f>AIRTEL!W59</f>
        <v>34683.015979814889</v>
      </c>
      <c r="X186" s="12">
        <f>AIRTEL!X59</f>
        <v>37214.267494499771</v>
      </c>
      <c r="Y186" s="12">
        <f>AIRTEL!Y59</f>
        <v>34679.436748799752</v>
      </c>
      <c r="Z186" s="12">
        <f>AIRTEL!Z59</f>
        <v>47174.011623499398</v>
      </c>
      <c r="AA186" s="12">
        <f>AIRTEL!AA59</f>
        <v>39392.980782599589</v>
      </c>
      <c r="AB186" s="12">
        <f>AIRTEL!AB59</f>
        <v>40369.64</v>
      </c>
      <c r="AC186" s="12">
        <f>AIRTEL!AC59</f>
        <v>49930.036064300002</v>
      </c>
      <c r="AD186" s="12">
        <f>AIRTEL!AD59</f>
        <v>56662.595767600011</v>
      </c>
      <c r="AE186" s="12">
        <f>AIRTEL!AE59</f>
        <v>67801.650303999995</v>
      </c>
      <c r="AF186" s="12">
        <f>AIRTEL!AF59</f>
        <v>0</v>
      </c>
      <c r="AG186" s="12">
        <f>AIRTEL!AG59</f>
        <v>0</v>
      </c>
      <c r="AH186" s="12">
        <f>AIRTEL!AH59</f>
        <v>0</v>
      </c>
      <c r="AI186" s="12">
        <f>AIRTEL!AI59</f>
        <v>0</v>
      </c>
      <c r="AJ186" s="12">
        <f>AIRTEL!AJ59</f>
        <v>0</v>
      </c>
      <c r="AK186" s="12">
        <f>AIRTEL!AK59</f>
        <v>0</v>
      </c>
      <c r="AL186" s="12">
        <f>AIRTEL!AL59</f>
        <v>0</v>
      </c>
    </row>
    <row r="187" spans="2:38" x14ac:dyDescent="0.25">
      <c r="B187" s="1" t="str">
        <f>B182</f>
        <v>MTN</v>
      </c>
      <c r="C187" s="12">
        <f>MTN!C59</f>
        <v>0</v>
      </c>
      <c r="D187" s="12">
        <f>MTN!D59</f>
        <v>0</v>
      </c>
      <c r="E187" s="12">
        <f>MTN!E59</f>
        <v>0</v>
      </c>
      <c r="F187" s="12">
        <f>MTN!F59</f>
        <v>0</v>
      </c>
      <c r="G187" s="12">
        <f>MTN!G59</f>
        <v>0</v>
      </c>
      <c r="H187" s="12">
        <f>MTN!H59</f>
        <v>0</v>
      </c>
      <c r="I187" s="12">
        <f>MTN!I59</f>
        <v>0</v>
      </c>
      <c r="J187" s="12">
        <f>MTN!J59</f>
        <v>0</v>
      </c>
      <c r="K187" s="12">
        <f>MTN!K59</f>
        <v>0</v>
      </c>
      <c r="L187" s="12">
        <f>MTN!L59</f>
        <v>0</v>
      </c>
      <c r="M187" s="12">
        <f>MTN!M59</f>
        <v>0</v>
      </c>
      <c r="N187" s="12">
        <f>MTN!N59</f>
        <v>0</v>
      </c>
      <c r="O187" s="12">
        <f>MTN!O59</f>
        <v>0</v>
      </c>
      <c r="P187" s="12">
        <f>MTN!P59</f>
        <v>0</v>
      </c>
      <c r="Q187" s="12">
        <f>MTN!Q59</f>
        <v>0</v>
      </c>
      <c r="R187" s="12">
        <f>MTN!R59</f>
        <v>0</v>
      </c>
      <c r="S187" s="12">
        <f>MTN!S59</f>
        <v>0</v>
      </c>
      <c r="T187" s="12">
        <f>MTN!T59</f>
        <v>0</v>
      </c>
      <c r="U187" s="12">
        <f>MTN!U59</f>
        <v>0</v>
      </c>
      <c r="V187" s="12">
        <f>MTN!V59</f>
        <v>0</v>
      </c>
      <c r="W187" s="12">
        <f>MTN!W59</f>
        <v>185113.95499999999</v>
      </c>
      <c r="X187" s="12">
        <f>MTN!X59</f>
        <v>234795.201</v>
      </c>
      <c r="Y187" s="12">
        <f>MTN!Y59</f>
        <v>262341.21600000001</v>
      </c>
      <c r="Z187" s="12">
        <f>MTN!Z59</f>
        <v>422423.03399999999</v>
      </c>
      <c r="AA187" s="12">
        <f>MTN!AA59</f>
        <v>403650.13</v>
      </c>
      <c r="AB187" s="12">
        <f>MTN!AB59</f>
        <v>454192.19400000002</v>
      </c>
      <c r="AC187" s="12">
        <f>MTN!AC59</f>
        <v>564685.527</v>
      </c>
      <c r="AD187" s="12">
        <f>MTN!AD59</f>
        <v>600274.52899999998</v>
      </c>
      <c r="AE187" s="12">
        <f>MTN!AE59</f>
        <v>661167.03700588702</v>
      </c>
      <c r="AF187" s="12">
        <f>MTN!AF59</f>
        <v>0</v>
      </c>
      <c r="AG187" s="12">
        <f>MTN!AG59</f>
        <v>0</v>
      </c>
      <c r="AH187" s="12">
        <f>MTN!AH59</f>
        <v>0</v>
      </c>
      <c r="AI187" s="12">
        <f>MTN!AI59</f>
        <v>0</v>
      </c>
      <c r="AJ187" s="12">
        <f>MTN!AJ59</f>
        <v>0</v>
      </c>
      <c r="AK187" s="12">
        <f>MTN!AK59</f>
        <v>0</v>
      </c>
      <c r="AL187" s="12">
        <f>MTN!AL59</f>
        <v>0</v>
      </c>
    </row>
    <row r="188" spans="2:38" x14ac:dyDescent="0.25">
      <c r="B188" s="1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</row>
    <row r="189" spans="2:38" x14ac:dyDescent="0.25">
      <c r="B189" s="3" t="s">
        <v>89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</row>
    <row r="190" spans="2:38" x14ac:dyDescent="0.25">
      <c r="B190" s="1" t="str">
        <f>B186</f>
        <v>AIRTEL</v>
      </c>
      <c r="C190" s="21">
        <f>IF(ISERROR(C186/C$185),0,C186/C$185)</f>
        <v>0</v>
      </c>
      <c r="D190" s="21">
        <f t="shared" ref="D190:AL190" si="353">IF(ISERROR(D186/D$185),0,D186/D$185)</f>
        <v>0</v>
      </c>
      <c r="E190" s="21">
        <f t="shared" si="353"/>
        <v>0</v>
      </c>
      <c r="F190" s="21">
        <f t="shared" si="353"/>
        <v>0</v>
      </c>
      <c r="G190" s="21">
        <f t="shared" si="353"/>
        <v>0</v>
      </c>
      <c r="H190" s="21">
        <f t="shared" si="353"/>
        <v>0</v>
      </c>
      <c r="I190" s="21">
        <f t="shared" si="353"/>
        <v>0</v>
      </c>
      <c r="J190" s="21">
        <f t="shared" si="353"/>
        <v>0</v>
      </c>
      <c r="K190" s="21">
        <f t="shared" si="353"/>
        <v>0</v>
      </c>
      <c r="L190" s="21">
        <f t="shared" si="353"/>
        <v>0</v>
      </c>
      <c r="M190" s="21">
        <f t="shared" si="353"/>
        <v>0</v>
      </c>
      <c r="N190" s="21">
        <f t="shared" si="353"/>
        <v>0</v>
      </c>
      <c r="O190" s="21">
        <f t="shared" si="353"/>
        <v>0</v>
      </c>
      <c r="P190" s="21">
        <f t="shared" si="353"/>
        <v>0</v>
      </c>
      <c r="Q190" s="21">
        <f t="shared" si="353"/>
        <v>0</v>
      </c>
      <c r="R190" s="21">
        <f t="shared" si="353"/>
        <v>0</v>
      </c>
      <c r="S190" s="21">
        <f t="shared" si="353"/>
        <v>0</v>
      </c>
      <c r="T190" s="21">
        <f t="shared" si="353"/>
        <v>0</v>
      </c>
      <c r="U190" s="21">
        <f t="shared" si="353"/>
        <v>0</v>
      </c>
      <c r="V190" s="21">
        <f t="shared" si="353"/>
        <v>0</v>
      </c>
      <c r="W190" s="21">
        <f t="shared" si="353"/>
        <v>0.15779569584241457</v>
      </c>
      <c r="X190" s="21">
        <f t="shared" si="353"/>
        <v>0.13681239737892531</v>
      </c>
      <c r="Y190" s="21">
        <f t="shared" si="353"/>
        <v>0.11675766121936747</v>
      </c>
      <c r="Z190" s="21">
        <f t="shared" si="353"/>
        <v>0.10045636373385808</v>
      </c>
      <c r="AA190" s="21">
        <f t="shared" si="353"/>
        <v>8.891455441664603E-2</v>
      </c>
      <c r="AB190" s="21">
        <f t="shared" si="353"/>
        <v>8.1627083257702404E-2</v>
      </c>
      <c r="AC190" s="21">
        <f t="shared" si="353"/>
        <v>8.1237832337604524E-2</v>
      </c>
      <c r="AD190" s="21">
        <f t="shared" si="353"/>
        <v>8.6252692428739106E-2</v>
      </c>
      <c r="AE190" s="21">
        <f t="shared" si="353"/>
        <v>9.3010374086448633E-2</v>
      </c>
      <c r="AF190" s="21">
        <f t="shared" si="353"/>
        <v>0</v>
      </c>
      <c r="AG190" s="21">
        <f t="shared" si="353"/>
        <v>0</v>
      </c>
      <c r="AH190" s="21">
        <f t="shared" si="353"/>
        <v>0</v>
      </c>
      <c r="AI190" s="21">
        <f t="shared" si="353"/>
        <v>0</v>
      </c>
      <c r="AJ190" s="21">
        <f t="shared" si="353"/>
        <v>0</v>
      </c>
      <c r="AK190" s="21">
        <f t="shared" si="353"/>
        <v>0</v>
      </c>
      <c r="AL190" s="21">
        <f t="shared" si="353"/>
        <v>0</v>
      </c>
    </row>
    <row r="191" spans="2:38" x14ac:dyDescent="0.25">
      <c r="B191" s="1" t="str">
        <f>B187</f>
        <v>MTN</v>
      </c>
      <c r="C191" s="21">
        <f>IF(ISERROR(C187/C$185),0,C187/C$185)</f>
        <v>0</v>
      </c>
      <c r="D191" s="21">
        <f t="shared" ref="D191:AL191" si="354">IF(ISERROR(D187/D$185),0,D187/D$185)</f>
        <v>0</v>
      </c>
      <c r="E191" s="21">
        <f t="shared" si="354"/>
        <v>0</v>
      </c>
      <c r="F191" s="21">
        <f t="shared" si="354"/>
        <v>0</v>
      </c>
      <c r="G191" s="21">
        <f t="shared" si="354"/>
        <v>0</v>
      </c>
      <c r="H191" s="21">
        <f t="shared" si="354"/>
        <v>0</v>
      </c>
      <c r="I191" s="21">
        <f t="shared" si="354"/>
        <v>0</v>
      </c>
      <c r="J191" s="21">
        <f t="shared" si="354"/>
        <v>0</v>
      </c>
      <c r="K191" s="21">
        <f t="shared" si="354"/>
        <v>0</v>
      </c>
      <c r="L191" s="21">
        <f t="shared" si="354"/>
        <v>0</v>
      </c>
      <c r="M191" s="21">
        <f t="shared" si="354"/>
        <v>0</v>
      </c>
      <c r="N191" s="21">
        <f t="shared" si="354"/>
        <v>0</v>
      </c>
      <c r="O191" s="21">
        <f t="shared" si="354"/>
        <v>0</v>
      </c>
      <c r="P191" s="21">
        <f t="shared" si="354"/>
        <v>0</v>
      </c>
      <c r="Q191" s="21">
        <f t="shared" si="354"/>
        <v>0</v>
      </c>
      <c r="R191" s="21">
        <f t="shared" si="354"/>
        <v>0</v>
      </c>
      <c r="S191" s="21">
        <f t="shared" si="354"/>
        <v>0</v>
      </c>
      <c r="T191" s="21">
        <f t="shared" si="354"/>
        <v>0</v>
      </c>
      <c r="U191" s="21">
        <f t="shared" si="354"/>
        <v>0</v>
      </c>
      <c r="V191" s="21">
        <f t="shared" si="354"/>
        <v>0</v>
      </c>
      <c r="W191" s="21">
        <f t="shared" si="354"/>
        <v>0.8422043041575854</v>
      </c>
      <c r="X191" s="21">
        <f t="shared" si="354"/>
        <v>0.86318760262107463</v>
      </c>
      <c r="Y191" s="21">
        <f t="shared" si="354"/>
        <v>0.88324233878063252</v>
      </c>
      <c r="Z191" s="21">
        <f t="shared" si="354"/>
        <v>0.89954363626614198</v>
      </c>
      <c r="AA191" s="21">
        <f t="shared" si="354"/>
        <v>0.91108544558335391</v>
      </c>
      <c r="AB191" s="21">
        <f t="shared" si="354"/>
        <v>0.9183729167422976</v>
      </c>
      <c r="AC191" s="21">
        <f t="shared" si="354"/>
        <v>0.91876216766239549</v>
      </c>
      <c r="AD191" s="21">
        <f t="shared" si="354"/>
        <v>0.91374730757126088</v>
      </c>
      <c r="AE191" s="21">
        <f t="shared" si="354"/>
        <v>0.90698962591355137</v>
      </c>
      <c r="AF191" s="21">
        <f t="shared" si="354"/>
        <v>0</v>
      </c>
      <c r="AG191" s="21">
        <f t="shared" si="354"/>
        <v>0</v>
      </c>
      <c r="AH191" s="21">
        <f t="shared" si="354"/>
        <v>0</v>
      </c>
      <c r="AI191" s="21">
        <f t="shared" si="354"/>
        <v>0</v>
      </c>
      <c r="AJ191" s="21">
        <f t="shared" si="354"/>
        <v>0</v>
      </c>
      <c r="AK191" s="21">
        <f t="shared" si="354"/>
        <v>0</v>
      </c>
      <c r="AL191" s="21">
        <f t="shared" si="354"/>
        <v>0</v>
      </c>
    </row>
    <row r="192" spans="2:38" x14ac:dyDescent="0.25">
      <c r="B192" s="1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</row>
    <row r="193" spans="2:38" x14ac:dyDescent="0.25">
      <c r="B193" s="5" t="s">
        <v>48</v>
      </c>
      <c r="C193" s="75">
        <f>SUM(C194:C195)</f>
        <v>0</v>
      </c>
      <c r="D193" s="75">
        <f t="shared" ref="D193" si="355">SUM(D194:D195)</f>
        <v>0</v>
      </c>
      <c r="E193" s="75">
        <f t="shared" ref="E193" si="356">SUM(E194:E195)</f>
        <v>0</v>
      </c>
      <c r="F193" s="75">
        <f t="shared" ref="F193" si="357">SUM(F194:F195)</f>
        <v>0</v>
      </c>
      <c r="G193" s="75">
        <f t="shared" ref="G193" si="358">SUM(G194:G195)</f>
        <v>0</v>
      </c>
      <c r="H193" s="75">
        <f t="shared" ref="H193" si="359">SUM(H194:H195)</f>
        <v>0</v>
      </c>
      <c r="I193" s="75">
        <f t="shared" ref="I193" si="360">SUM(I194:I195)</f>
        <v>0</v>
      </c>
      <c r="J193" s="75">
        <f t="shared" ref="J193" si="361">SUM(J194:J195)</f>
        <v>0</v>
      </c>
      <c r="K193" s="75">
        <f t="shared" ref="K193" si="362">SUM(K194:K195)</f>
        <v>0</v>
      </c>
      <c r="L193" s="75">
        <f t="shared" ref="L193" si="363">SUM(L194:L195)</f>
        <v>0</v>
      </c>
      <c r="M193" s="75">
        <f t="shared" ref="M193" si="364">SUM(M194:M195)</f>
        <v>0</v>
      </c>
      <c r="N193" s="75">
        <f t="shared" ref="N193" si="365">SUM(N194:N195)</f>
        <v>0</v>
      </c>
      <c r="O193" s="75">
        <f t="shared" ref="O193" si="366">SUM(O194:O195)</f>
        <v>0</v>
      </c>
      <c r="P193" s="75">
        <f t="shared" ref="P193" si="367">SUM(P194:P195)</f>
        <v>0</v>
      </c>
      <c r="Q193" s="75">
        <f t="shared" ref="Q193" si="368">SUM(Q194:Q195)</f>
        <v>0</v>
      </c>
      <c r="R193" s="75">
        <f t="shared" ref="R193" si="369">SUM(R194:R195)</f>
        <v>0</v>
      </c>
      <c r="S193" s="75">
        <f t="shared" ref="S193" si="370">SUM(S194:S195)</f>
        <v>0</v>
      </c>
      <c r="T193" s="75">
        <f t="shared" ref="T193" si="371">SUM(T194:T195)</f>
        <v>0</v>
      </c>
      <c r="U193" s="75">
        <f t="shared" ref="U193" si="372">SUM(U194:U195)</f>
        <v>0</v>
      </c>
      <c r="V193" s="75">
        <f t="shared" ref="V193" si="373">SUM(V194:V195)</f>
        <v>0</v>
      </c>
      <c r="W193" s="75">
        <f t="shared" ref="W193" si="374">SUM(W194:W195)</f>
        <v>24711.812320437337</v>
      </c>
      <c r="X193" s="75">
        <f t="shared" ref="X193" si="375">SUM(X194:X195)</f>
        <v>34936.743706199995</v>
      </c>
      <c r="Y193" s="75">
        <f t="shared" ref="Y193" si="376">SUM(Y194:Y195)</f>
        <v>36253.966912099997</v>
      </c>
      <c r="Z193" s="75">
        <f t="shared" ref="Z193" si="377">SUM(Z194:Z195)</f>
        <v>63279.288000999994</v>
      </c>
      <c r="AA193" s="75">
        <f t="shared" ref="AA193" si="378">SUM(AA194:AA195)</f>
        <v>67136.967516499994</v>
      </c>
      <c r="AB193" s="75">
        <f t="shared" ref="AB193" si="379">SUM(AB194:AB195)</f>
        <v>79268.796000000002</v>
      </c>
      <c r="AC193" s="75">
        <f t="shared" ref="AC193" si="380">SUM(AC194:AC195)</f>
        <v>103613.2105841</v>
      </c>
      <c r="AD193" s="75">
        <f t="shared" ref="AD193" si="381">SUM(AD194:AD195)</f>
        <v>112440.59354430001</v>
      </c>
      <c r="AE193" s="75">
        <f t="shared" ref="AE193" si="382">SUM(AE194:AE195)</f>
        <v>127466.239</v>
      </c>
      <c r="AF193" s="75">
        <f t="shared" ref="AF193" si="383">SUM(AF194:AF195)</f>
        <v>0</v>
      </c>
      <c r="AG193" s="75">
        <f t="shared" ref="AG193" si="384">SUM(AG194:AG195)</f>
        <v>0</v>
      </c>
      <c r="AH193" s="75">
        <f t="shared" ref="AH193" si="385">SUM(AH194:AH195)</f>
        <v>0</v>
      </c>
      <c r="AI193" s="75">
        <f t="shared" ref="AI193" si="386">SUM(AI194:AI195)</f>
        <v>0</v>
      </c>
      <c r="AJ193" s="75">
        <f t="shared" ref="AJ193" si="387">SUM(AJ194:AJ195)</f>
        <v>0</v>
      </c>
      <c r="AK193" s="75">
        <f t="shared" ref="AK193" si="388">SUM(AK194:AK195)</f>
        <v>0</v>
      </c>
      <c r="AL193" s="75">
        <f t="shared" ref="AL193" si="389">SUM(AL194:AL195)</f>
        <v>0</v>
      </c>
    </row>
    <row r="194" spans="2:38" x14ac:dyDescent="0.25">
      <c r="B194" s="1" t="str">
        <f>B186</f>
        <v>AIRTEL</v>
      </c>
      <c r="C194" s="12">
        <f>AIRTEL!C60</f>
        <v>0</v>
      </c>
      <c r="D194" s="12">
        <f>AIRTEL!D60</f>
        <v>0</v>
      </c>
      <c r="E194" s="12">
        <f>AIRTEL!E60</f>
        <v>0</v>
      </c>
      <c r="F194" s="12">
        <f>AIRTEL!F60</f>
        <v>0</v>
      </c>
      <c r="G194" s="12">
        <f>AIRTEL!G60</f>
        <v>0</v>
      </c>
      <c r="H194" s="12">
        <f>AIRTEL!H60</f>
        <v>0</v>
      </c>
      <c r="I194" s="12">
        <f>AIRTEL!I60</f>
        <v>0</v>
      </c>
      <c r="J194" s="12">
        <f>AIRTEL!J60</f>
        <v>0</v>
      </c>
      <c r="K194" s="12">
        <f>AIRTEL!K60</f>
        <v>0</v>
      </c>
      <c r="L194" s="12">
        <f>AIRTEL!L60</f>
        <v>0</v>
      </c>
      <c r="M194" s="12">
        <f>AIRTEL!M60</f>
        <v>0</v>
      </c>
      <c r="N194" s="12">
        <f>AIRTEL!N60</f>
        <v>0</v>
      </c>
      <c r="O194" s="12">
        <f>AIRTEL!O60</f>
        <v>0</v>
      </c>
      <c r="P194" s="12">
        <f>AIRTEL!P60</f>
        <v>0</v>
      </c>
      <c r="Q194" s="12">
        <f>AIRTEL!Q60</f>
        <v>0</v>
      </c>
      <c r="R194" s="12">
        <f>AIRTEL!R60</f>
        <v>0</v>
      </c>
      <c r="S194" s="12">
        <f>AIRTEL!S60</f>
        <v>0</v>
      </c>
      <c r="T194" s="12">
        <f>AIRTEL!T60</f>
        <v>0</v>
      </c>
      <c r="U194" s="12">
        <f>AIRTEL!U60</f>
        <v>0</v>
      </c>
      <c r="V194" s="12">
        <f>AIRTEL!V60</f>
        <v>0</v>
      </c>
      <c r="W194" s="12">
        <f>AIRTEL!W60</f>
        <v>661.87132043733629</v>
      </c>
      <c r="X194" s="12">
        <f>AIRTEL!X60</f>
        <v>588.89970619999986</v>
      </c>
      <c r="Y194" s="12">
        <f>AIRTEL!Y60</f>
        <v>593.41191209999806</v>
      </c>
      <c r="Z194" s="12">
        <f>AIRTEL!Z60</f>
        <v>861.28900099998896</v>
      </c>
      <c r="AA194" s="12">
        <f>AIRTEL!AA60</f>
        <v>693.21451649999403</v>
      </c>
      <c r="AB194" s="12">
        <f>AIRTEL!AB60</f>
        <v>733.98</v>
      </c>
      <c r="AC194" s="12">
        <f>AIRTEL!AC60</f>
        <v>965.78458409999973</v>
      </c>
      <c r="AD194" s="12">
        <f>AIRTEL!AD60</f>
        <v>437.14154429999991</v>
      </c>
      <c r="AE194" s="12">
        <f>AIRTEL!AE60</f>
        <v>0</v>
      </c>
      <c r="AF194" s="12">
        <f>AIRTEL!AF60</f>
        <v>0</v>
      </c>
      <c r="AG194" s="12">
        <f>AIRTEL!AG60</f>
        <v>0</v>
      </c>
      <c r="AH194" s="12">
        <f>AIRTEL!AH60</f>
        <v>0</v>
      </c>
      <c r="AI194" s="12">
        <f>AIRTEL!AI60</f>
        <v>0</v>
      </c>
      <c r="AJ194" s="12">
        <f>AIRTEL!AJ60</f>
        <v>0</v>
      </c>
      <c r="AK194" s="12">
        <f>AIRTEL!AK60</f>
        <v>0</v>
      </c>
      <c r="AL194" s="12">
        <f>AIRTEL!AL60</f>
        <v>0</v>
      </c>
    </row>
    <row r="195" spans="2:38" x14ac:dyDescent="0.25">
      <c r="B195" s="1" t="str">
        <f>B187</f>
        <v>MTN</v>
      </c>
      <c r="C195" s="12">
        <f>MTN!C60</f>
        <v>0</v>
      </c>
      <c r="D195" s="12">
        <f>MTN!D60</f>
        <v>0</v>
      </c>
      <c r="E195" s="12">
        <f>MTN!E60</f>
        <v>0</v>
      </c>
      <c r="F195" s="12">
        <f>MTN!F60</f>
        <v>0</v>
      </c>
      <c r="G195" s="12">
        <f>MTN!G60</f>
        <v>0</v>
      </c>
      <c r="H195" s="12">
        <f>MTN!H60</f>
        <v>0</v>
      </c>
      <c r="I195" s="12">
        <f>MTN!I60</f>
        <v>0</v>
      </c>
      <c r="J195" s="12">
        <f>MTN!J60</f>
        <v>0</v>
      </c>
      <c r="K195" s="12">
        <f>MTN!K60</f>
        <v>0</v>
      </c>
      <c r="L195" s="12">
        <f>MTN!L60</f>
        <v>0</v>
      </c>
      <c r="M195" s="12">
        <f>MTN!M60</f>
        <v>0</v>
      </c>
      <c r="N195" s="12">
        <f>MTN!N60</f>
        <v>0</v>
      </c>
      <c r="O195" s="12">
        <f>MTN!O60</f>
        <v>0</v>
      </c>
      <c r="P195" s="12">
        <f>MTN!P60</f>
        <v>0</v>
      </c>
      <c r="Q195" s="12">
        <f>MTN!Q60</f>
        <v>0</v>
      </c>
      <c r="R195" s="12">
        <f>MTN!R60</f>
        <v>0</v>
      </c>
      <c r="S195" s="12">
        <f>MTN!S60</f>
        <v>0</v>
      </c>
      <c r="T195" s="12">
        <f>MTN!T60</f>
        <v>0</v>
      </c>
      <c r="U195" s="12">
        <f>MTN!U60</f>
        <v>0</v>
      </c>
      <c r="V195" s="12">
        <f>MTN!V60</f>
        <v>0</v>
      </c>
      <c r="W195" s="12">
        <f>MTN!W60</f>
        <v>24049.940999999999</v>
      </c>
      <c r="X195" s="12">
        <f>MTN!X60</f>
        <v>34347.843999999997</v>
      </c>
      <c r="Y195" s="12">
        <f>MTN!Y60</f>
        <v>35660.555</v>
      </c>
      <c r="Z195" s="12">
        <f>MTN!Z60</f>
        <v>62417.999000000003</v>
      </c>
      <c r="AA195" s="12">
        <f>MTN!AA60</f>
        <v>66443.752999999997</v>
      </c>
      <c r="AB195" s="12">
        <f>MTN!AB60</f>
        <v>78534.816000000006</v>
      </c>
      <c r="AC195" s="12">
        <f>MTN!AC60</f>
        <v>102647.42600000001</v>
      </c>
      <c r="AD195" s="12">
        <f>MTN!AD60</f>
        <v>112003.452</v>
      </c>
      <c r="AE195" s="12">
        <f>MTN!AE60</f>
        <v>127466.239</v>
      </c>
      <c r="AF195" s="12">
        <f>MTN!AF60</f>
        <v>0</v>
      </c>
      <c r="AG195" s="12">
        <f>MTN!AG60</f>
        <v>0</v>
      </c>
      <c r="AH195" s="12">
        <f>MTN!AH60</f>
        <v>0</v>
      </c>
      <c r="AI195" s="12">
        <f>MTN!AI60</f>
        <v>0</v>
      </c>
      <c r="AJ195" s="12">
        <f>MTN!AJ60</f>
        <v>0</v>
      </c>
      <c r="AK195" s="12">
        <f>MTN!AK60</f>
        <v>0</v>
      </c>
      <c r="AL195" s="12">
        <f>MTN!AL60</f>
        <v>0</v>
      </c>
    </row>
    <row r="196" spans="2:38" x14ac:dyDescent="0.25">
      <c r="B196" s="3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</row>
    <row r="197" spans="2:38" x14ac:dyDescent="0.25">
      <c r="B197" s="3" t="s">
        <v>90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</row>
    <row r="198" spans="2:38" x14ac:dyDescent="0.25">
      <c r="B198" s="1" t="str">
        <f>B194</f>
        <v>AIRTEL</v>
      </c>
      <c r="C198" s="21">
        <f t="shared" ref="C198:O198" si="390">IF(ISERROR(C194/C$193),0,C194/C$193)</f>
        <v>0</v>
      </c>
      <c r="D198" s="21">
        <f t="shared" si="390"/>
        <v>0</v>
      </c>
      <c r="E198" s="21">
        <f t="shared" si="390"/>
        <v>0</v>
      </c>
      <c r="F198" s="21">
        <f t="shared" si="390"/>
        <v>0</v>
      </c>
      <c r="G198" s="21">
        <f t="shared" si="390"/>
        <v>0</v>
      </c>
      <c r="H198" s="21">
        <f t="shared" si="390"/>
        <v>0</v>
      </c>
      <c r="I198" s="21">
        <f t="shared" si="390"/>
        <v>0</v>
      </c>
      <c r="J198" s="21">
        <f t="shared" si="390"/>
        <v>0</v>
      </c>
      <c r="K198" s="21">
        <f t="shared" si="390"/>
        <v>0</v>
      </c>
      <c r="L198" s="21">
        <f t="shared" si="390"/>
        <v>0</v>
      </c>
      <c r="M198" s="21">
        <f t="shared" si="390"/>
        <v>0</v>
      </c>
      <c r="N198" s="21">
        <f t="shared" si="390"/>
        <v>0</v>
      </c>
      <c r="O198" s="21">
        <f t="shared" si="390"/>
        <v>0</v>
      </c>
      <c r="P198" s="21">
        <f>IF(ISERROR(P194/P$193),0,P194/P$193)</f>
        <v>0</v>
      </c>
      <c r="Q198" s="21">
        <f t="shared" ref="Q198:AL198" si="391">IF(ISERROR(Q194/Q$193),0,Q194/Q$193)</f>
        <v>0</v>
      </c>
      <c r="R198" s="21">
        <f t="shared" si="391"/>
        <v>0</v>
      </c>
      <c r="S198" s="21">
        <f t="shared" si="391"/>
        <v>0</v>
      </c>
      <c r="T198" s="21">
        <f t="shared" si="391"/>
        <v>0</v>
      </c>
      <c r="U198" s="21">
        <f t="shared" si="391"/>
        <v>0</v>
      </c>
      <c r="V198" s="21">
        <f t="shared" si="391"/>
        <v>0</v>
      </c>
      <c r="W198" s="21">
        <f t="shared" si="391"/>
        <v>2.678360097004908E-2</v>
      </c>
      <c r="X198" s="21">
        <f t="shared" si="391"/>
        <v>1.6856170430545641E-2</v>
      </c>
      <c r="Y198" s="21">
        <f t="shared" si="391"/>
        <v>1.6368192577070593E-2</v>
      </c>
      <c r="Z198" s="21">
        <f t="shared" si="391"/>
        <v>1.3610914853946811E-2</v>
      </c>
      <c r="AA198" s="21">
        <f t="shared" si="391"/>
        <v>1.032537724212261E-2</v>
      </c>
      <c r="AB198" s="21">
        <f t="shared" si="391"/>
        <v>9.2593812072028943E-3</v>
      </c>
      <c r="AC198" s="21">
        <f t="shared" si="391"/>
        <v>9.3210564430497873E-3</v>
      </c>
      <c r="AD198" s="21">
        <f t="shared" si="391"/>
        <v>3.8877555740380568E-3</v>
      </c>
      <c r="AE198" s="21">
        <f t="shared" si="391"/>
        <v>0</v>
      </c>
      <c r="AF198" s="21">
        <f t="shared" si="391"/>
        <v>0</v>
      </c>
      <c r="AG198" s="21">
        <f t="shared" si="391"/>
        <v>0</v>
      </c>
      <c r="AH198" s="21">
        <f t="shared" si="391"/>
        <v>0</v>
      </c>
      <c r="AI198" s="21">
        <f t="shared" si="391"/>
        <v>0</v>
      </c>
      <c r="AJ198" s="21">
        <f t="shared" si="391"/>
        <v>0</v>
      </c>
      <c r="AK198" s="21">
        <f t="shared" si="391"/>
        <v>0</v>
      </c>
      <c r="AL198" s="21">
        <f t="shared" si="391"/>
        <v>0</v>
      </c>
    </row>
    <row r="199" spans="2:38" x14ac:dyDescent="0.25">
      <c r="B199" s="1" t="str">
        <f>B195</f>
        <v>MTN</v>
      </c>
      <c r="C199" s="21">
        <f t="shared" ref="C199:O199" si="392">IF(ISERROR(C195/C$193),0,C195/C$193)</f>
        <v>0</v>
      </c>
      <c r="D199" s="21">
        <f t="shared" si="392"/>
        <v>0</v>
      </c>
      <c r="E199" s="21">
        <f t="shared" si="392"/>
        <v>0</v>
      </c>
      <c r="F199" s="21">
        <f t="shared" si="392"/>
        <v>0</v>
      </c>
      <c r="G199" s="21">
        <f t="shared" si="392"/>
        <v>0</v>
      </c>
      <c r="H199" s="21">
        <f t="shared" si="392"/>
        <v>0</v>
      </c>
      <c r="I199" s="21">
        <f t="shared" si="392"/>
        <v>0</v>
      </c>
      <c r="J199" s="21">
        <f t="shared" si="392"/>
        <v>0</v>
      </c>
      <c r="K199" s="21">
        <f t="shared" si="392"/>
        <v>0</v>
      </c>
      <c r="L199" s="21">
        <f t="shared" si="392"/>
        <v>0</v>
      </c>
      <c r="M199" s="21">
        <f t="shared" si="392"/>
        <v>0</v>
      </c>
      <c r="N199" s="21">
        <f t="shared" si="392"/>
        <v>0</v>
      </c>
      <c r="O199" s="21">
        <f t="shared" si="392"/>
        <v>0</v>
      </c>
      <c r="P199" s="21">
        <f>IF(ISERROR(P195/P$193),0,P195/P$193)</f>
        <v>0</v>
      </c>
      <c r="Q199" s="21">
        <f t="shared" ref="Q199:AL199" si="393">IF(ISERROR(Q195/Q$193),0,Q195/Q$193)</f>
        <v>0</v>
      </c>
      <c r="R199" s="21">
        <f t="shared" si="393"/>
        <v>0</v>
      </c>
      <c r="S199" s="21">
        <f t="shared" si="393"/>
        <v>0</v>
      </c>
      <c r="T199" s="21">
        <f t="shared" si="393"/>
        <v>0</v>
      </c>
      <c r="U199" s="21">
        <f t="shared" si="393"/>
        <v>0</v>
      </c>
      <c r="V199" s="21">
        <f t="shared" si="393"/>
        <v>0</v>
      </c>
      <c r="W199" s="21">
        <f t="shared" si="393"/>
        <v>0.97321639902995083</v>
      </c>
      <c r="X199" s="21">
        <f t="shared" si="393"/>
        <v>0.98314382956945445</v>
      </c>
      <c r="Y199" s="21">
        <f t="shared" si="393"/>
        <v>0.98363180742292944</v>
      </c>
      <c r="Z199" s="21">
        <f t="shared" si="393"/>
        <v>0.98638908514605317</v>
      </c>
      <c r="AA199" s="21">
        <f t="shared" si="393"/>
        <v>0.98967462275787732</v>
      </c>
      <c r="AB199" s="21">
        <f t="shared" si="393"/>
        <v>0.99074061879279718</v>
      </c>
      <c r="AC199" s="21">
        <f t="shared" si="393"/>
        <v>0.9906789435569503</v>
      </c>
      <c r="AD199" s="21">
        <f t="shared" si="393"/>
        <v>0.99611224442596191</v>
      </c>
      <c r="AE199" s="21">
        <f t="shared" si="393"/>
        <v>1</v>
      </c>
      <c r="AF199" s="21">
        <f t="shared" si="393"/>
        <v>0</v>
      </c>
      <c r="AG199" s="21">
        <f t="shared" si="393"/>
        <v>0</v>
      </c>
      <c r="AH199" s="21">
        <f t="shared" si="393"/>
        <v>0</v>
      </c>
      <c r="AI199" s="21">
        <f t="shared" si="393"/>
        <v>0</v>
      </c>
      <c r="AJ199" s="21">
        <f t="shared" si="393"/>
        <v>0</v>
      </c>
      <c r="AK199" s="21">
        <f t="shared" si="393"/>
        <v>0</v>
      </c>
      <c r="AL199" s="21">
        <f t="shared" si="393"/>
        <v>0</v>
      </c>
    </row>
    <row r="200" spans="2:38" x14ac:dyDescent="0.25">
      <c r="B200" s="3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</row>
    <row r="201" spans="2:38" x14ac:dyDescent="0.25">
      <c r="B201" s="23" t="s">
        <v>46</v>
      </c>
      <c r="C201" s="75">
        <f>SUM(C202:C203)</f>
        <v>0</v>
      </c>
      <c r="D201" s="75">
        <f t="shared" ref="D201" si="394">SUM(D202:D203)</f>
        <v>0</v>
      </c>
      <c r="E201" s="75">
        <f t="shared" ref="E201" si="395">SUM(E202:E203)</f>
        <v>0</v>
      </c>
      <c r="F201" s="75">
        <f t="shared" ref="F201" si="396">SUM(F202:F203)</f>
        <v>0</v>
      </c>
      <c r="G201" s="75">
        <f t="shared" ref="G201" si="397">SUM(G202:G203)</f>
        <v>0</v>
      </c>
      <c r="H201" s="75">
        <f t="shared" ref="H201" si="398">SUM(H202:H203)</f>
        <v>0</v>
      </c>
      <c r="I201" s="75">
        <f t="shared" ref="I201" si="399">SUM(I202:I203)</f>
        <v>0</v>
      </c>
      <c r="J201" s="75">
        <f t="shared" ref="J201" si="400">SUM(J202:J203)</f>
        <v>0</v>
      </c>
      <c r="K201" s="75">
        <f t="shared" ref="K201" si="401">SUM(K202:K203)</f>
        <v>0</v>
      </c>
      <c r="L201" s="75">
        <f t="shared" ref="L201" si="402">SUM(L202:L203)</f>
        <v>0</v>
      </c>
      <c r="M201" s="75">
        <f t="shared" ref="M201" si="403">SUM(M202:M203)</f>
        <v>0</v>
      </c>
      <c r="N201" s="75">
        <f t="shared" ref="N201" si="404">SUM(N202:N203)</f>
        <v>0</v>
      </c>
      <c r="O201" s="75">
        <f t="shared" ref="O201" si="405">SUM(O202:O203)</f>
        <v>0</v>
      </c>
      <c r="P201" s="75">
        <f t="shared" ref="P201" si="406">SUM(P202:P203)</f>
        <v>0</v>
      </c>
      <c r="Q201" s="75">
        <f t="shared" ref="Q201" si="407">SUM(Q202:Q203)</f>
        <v>0</v>
      </c>
      <c r="R201" s="75">
        <f t="shared" ref="R201" si="408">SUM(R202:R203)</f>
        <v>0</v>
      </c>
      <c r="S201" s="75">
        <f t="shared" ref="S201" si="409">SUM(S202:S203)</f>
        <v>0</v>
      </c>
      <c r="T201" s="75">
        <f t="shared" ref="T201" si="410">SUM(T202:T203)</f>
        <v>0</v>
      </c>
      <c r="U201" s="75">
        <f t="shared" ref="U201" si="411">SUM(U202:U203)</f>
        <v>0</v>
      </c>
      <c r="V201" s="75">
        <f t="shared" ref="V201" si="412">SUM(V202:V203)</f>
        <v>0</v>
      </c>
      <c r="W201" s="75">
        <f t="shared" ref="W201" si="413">SUM(W202:W203)</f>
        <v>0</v>
      </c>
      <c r="X201" s="75">
        <f t="shared" ref="X201" si="414">SUM(X202:X203)</f>
        <v>0</v>
      </c>
      <c r="Y201" s="75">
        <f t="shared" ref="Y201" si="415">SUM(Y202:Y203)</f>
        <v>0</v>
      </c>
      <c r="Z201" s="75">
        <f t="shared" ref="Z201" si="416">SUM(Z202:Z203)</f>
        <v>0</v>
      </c>
      <c r="AA201" s="75">
        <f t="shared" ref="AA201" si="417">SUM(AA202:AA203)</f>
        <v>0</v>
      </c>
      <c r="AB201" s="75">
        <f t="shared" ref="AB201" si="418">SUM(AB202:AB203)</f>
        <v>0</v>
      </c>
      <c r="AC201" s="75">
        <f t="shared" ref="AC201" si="419">SUM(AC202:AC203)</f>
        <v>0</v>
      </c>
      <c r="AD201" s="75">
        <f t="shared" ref="AD201" si="420">SUM(AD202:AD203)</f>
        <v>0</v>
      </c>
      <c r="AE201" s="75">
        <f t="shared" ref="AE201" si="421">SUM(AE202:AE203)</f>
        <v>0</v>
      </c>
      <c r="AF201" s="75">
        <f t="shared" ref="AF201" si="422">SUM(AF202:AF203)</f>
        <v>0</v>
      </c>
      <c r="AG201" s="75">
        <f t="shared" ref="AG201" si="423">SUM(AG202:AG203)</f>
        <v>0</v>
      </c>
      <c r="AH201" s="75">
        <f t="shared" ref="AH201" si="424">SUM(AH202:AH203)</f>
        <v>0</v>
      </c>
      <c r="AI201" s="75">
        <f t="shared" ref="AI201" si="425">SUM(AI202:AI203)</f>
        <v>0</v>
      </c>
      <c r="AJ201" s="75">
        <f t="shared" ref="AJ201" si="426">SUM(AJ202:AJ203)</f>
        <v>0</v>
      </c>
      <c r="AK201" s="75">
        <f t="shared" ref="AK201" si="427">SUM(AK202:AK203)</f>
        <v>0</v>
      </c>
      <c r="AL201" s="75">
        <f t="shared" ref="AL201" si="428">SUM(AL202:AL203)</f>
        <v>0</v>
      </c>
    </row>
    <row r="202" spans="2:38" x14ac:dyDescent="0.25">
      <c r="B202" s="1" t="s">
        <v>1</v>
      </c>
      <c r="C202" s="25">
        <f>AIRTEL!C61</f>
        <v>0</v>
      </c>
      <c r="D202" s="25">
        <f>AIRTEL!D61</f>
        <v>0</v>
      </c>
      <c r="E202" s="25">
        <f>AIRTEL!E61</f>
        <v>0</v>
      </c>
      <c r="F202" s="25">
        <f>AIRTEL!F61</f>
        <v>0</v>
      </c>
      <c r="G202" s="25">
        <f>AIRTEL!G61</f>
        <v>0</v>
      </c>
      <c r="H202" s="25">
        <f>AIRTEL!H61</f>
        <v>0</v>
      </c>
      <c r="I202" s="25">
        <f>AIRTEL!I61</f>
        <v>0</v>
      </c>
      <c r="J202" s="25">
        <f>AIRTEL!J61</f>
        <v>0</v>
      </c>
      <c r="K202" s="25">
        <f>AIRTEL!K61</f>
        <v>0</v>
      </c>
      <c r="L202" s="25">
        <f>AIRTEL!L61</f>
        <v>0</v>
      </c>
      <c r="M202" s="25">
        <f>AIRTEL!M61</f>
        <v>0</v>
      </c>
      <c r="N202" s="25">
        <f>AIRTEL!N61</f>
        <v>0</v>
      </c>
      <c r="O202" s="25">
        <f>AIRTEL!O61</f>
        <v>0</v>
      </c>
      <c r="P202" s="25">
        <f>AIRTEL!P61</f>
        <v>0</v>
      </c>
      <c r="Q202" s="25">
        <f>AIRTEL!Q61</f>
        <v>0</v>
      </c>
      <c r="R202" s="25">
        <f>AIRTEL!R61</f>
        <v>0</v>
      </c>
      <c r="S202" s="25">
        <f>AIRTEL!S61</f>
        <v>0</v>
      </c>
      <c r="T202" s="25">
        <f>AIRTEL!T61</f>
        <v>0</v>
      </c>
      <c r="U202" s="25">
        <f>AIRTEL!U61</f>
        <v>0</v>
      </c>
      <c r="V202" s="25">
        <f>AIRTEL!V61</f>
        <v>0</v>
      </c>
      <c r="W202" s="25">
        <f>AIRTEL!W61</f>
        <v>0</v>
      </c>
      <c r="X202" s="25">
        <f>AIRTEL!X61</f>
        <v>0</v>
      </c>
      <c r="Y202" s="25">
        <f>AIRTEL!Y61</f>
        <v>0</v>
      </c>
      <c r="Z202" s="25">
        <f>AIRTEL!Z61</f>
        <v>0</v>
      </c>
      <c r="AA202" s="25">
        <f>AIRTEL!AA61</f>
        <v>0</v>
      </c>
      <c r="AB202" s="25">
        <f>AIRTEL!AB61</f>
        <v>0</v>
      </c>
      <c r="AC202" s="25">
        <f>AIRTEL!AC61</f>
        <v>0</v>
      </c>
      <c r="AD202" s="25">
        <f>AIRTEL!AD61</f>
        <v>0</v>
      </c>
      <c r="AE202" s="25">
        <f>AIRTEL!AE61</f>
        <v>0</v>
      </c>
      <c r="AF202" s="25">
        <f>AIRTEL!AF61</f>
        <v>0</v>
      </c>
      <c r="AG202" s="25">
        <f>AIRTEL!AG61</f>
        <v>0</v>
      </c>
      <c r="AH202" s="25">
        <f>AIRTEL!AH61</f>
        <v>0</v>
      </c>
      <c r="AI202" s="25">
        <f>AIRTEL!AI61</f>
        <v>0</v>
      </c>
      <c r="AJ202" s="25">
        <f>AIRTEL!AJ61</f>
        <v>0</v>
      </c>
      <c r="AK202" s="25">
        <f>AIRTEL!AK61</f>
        <v>0</v>
      </c>
      <c r="AL202" s="25">
        <f>AIRTEL!AL61</f>
        <v>0</v>
      </c>
    </row>
    <row r="203" spans="2:38" x14ac:dyDescent="0.25">
      <c r="B203" s="1" t="s">
        <v>0</v>
      </c>
      <c r="C203" s="25">
        <f>MTN!C61</f>
        <v>0</v>
      </c>
      <c r="D203" s="25">
        <f>MTN!D61</f>
        <v>0</v>
      </c>
      <c r="E203" s="25">
        <f>MTN!E61</f>
        <v>0</v>
      </c>
      <c r="F203" s="25">
        <f>MTN!F61</f>
        <v>0</v>
      </c>
      <c r="G203" s="25">
        <f>MTN!G61</f>
        <v>0</v>
      </c>
      <c r="H203" s="25">
        <f>MTN!H61</f>
        <v>0</v>
      </c>
      <c r="I203" s="25">
        <f>MTN!I61</f>
        <v>0</v>
      </c>
      <c r="J203" s="25">
        <f>MTN!J61</f>
        <v>0</v>
      </c>
      <c r="K203" s="25">
        <f>MTN!K61</f>
        <v>0</v>
      </c>
      <c r="L203" s="25">
        <f>MTN!L61</f>
        <v>0</v>
      </c>
      <c r="M203" s="25">
        <f>MTN!M61</f>
        <v>0</v>
      </c>
      <c r="N203" s="25">
        <f>MTN!N61</f>
        <v>0</v>
      </c>
      <c r="O203" s="25">
        <f>MTN!O61</f>
        <v>0</v>
      </c>
      <c r="P203" s="25">
        <f>MTN!P61</f>
        <v>0</v>
      </c>
      <c r="Q203" s="25">
        <f>MTN!Q61</f>
        <v>0</v>
      </c>
      <c r="R203" s="25">
        <f>MTN!R61</f>
        <v>0</v>
      </c>
      <c r="S203" s="25">
        <f>MTN!S61</f>
        <v>0</v>
      </c>
      <c r="T203" s="25">
        <f>MTN!T61</f>
        <v>0</v>
      </c>
      <c r="U203" s="25">
        <f>MTN!U61</f>
        <v>0</v>
      </c>
      <c r="V203" s="25">
        <f>MTN!V61</f>
        <v>0</v>
      </c>
      <c r="W203" s="25">
        <f>MTN!W61</f>
        <v>0</v>
      </c>
      <c r="X203" s="25">
        <f>MTN!X61</f>
        <v>0</v>
      </c>
      <c r="Y203" s="25">
        <f>MTN!Y61</f>
        <v>0</v>
      </c>
      <c r="Z203" s="25">
        <f>MTN!Z61</f>
        <v>0</v>
      </c>
      <c r="AA203" s="25">
        <f>MTN!AA61</f>
        <v>0</v>
      </c>
      <c r="AB203" s="25">
        <f>MTN!AB61</f>
        <v>0</v>
      </c>
      <c r="AC203" s="25">
        <f>MTN!AC61</f>
        <v>0</v>
      </c>
      <c r="AD203" s="25">
        <f>MTN!AD61</f>
        <v>0</v>
      </c>
      <c r="AE203" s="25">
        <f>MTN!AE61</f>
        <v>0</v>
      </c>
      <c r="AF203" s="25">
        <f>MTN!AF61</f>
        <v>0</v>
      </c>
      <c r="AG203" s="25">
        <f>MTN!AG61</f>
        <v>0</v>
      </c>
      <c r="AH203" s="25">
        <f>MTN!AH61</f>
        <v>0</v>
      </c>
      <c r="AI203" s="25">
        <f>MTN!AI61</f>
        <v>0</v>
      </c>
      <c r="AJ203" s="25">
        <f>MTN!AJ61</f>
        <v>0</v>
      </c>
      <c r="AK203" s="25">
        <f>MTN!AK61</f>
        <v>0</v>
      </c>
      <c r="AL203" s="25">
        <f>MTN!AL61</f>
        <v>0</v>
      </c>
    </row>
    <row r="204" spans="2:38" x14ac:dyDescent="0.25">
      <c r="B204" s="24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</row>
    <row r="205" spans="2:38" x14ac:dyDescent="0.25">
      <c r="B205" s="3" t="s">
        <v>91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</row>
    <row r="206" spans="2:38" x14ac:dyDescent="0.25">
      <c r="B206" s="1" t="str">
        <f>B202</f>
        <v>AIRTEL</v>
      </c>
      <c r="C206" s="21">
        <f>IF(ISERROR(C202/C$201),0,C202/C$201)</f>
        <v>0</v>
      </c>
      <c r="D206" s="21">
        <f t="shared" ref="D206:AL206" si="429">IF(ISERROR(D202/D$201),0,D202/D$201)</f>
        <v>0</v>
      </c>
      <c r="E206" s="21">
        <f t="shared" si="429"/>
        <v>0</v>
      </c>
      <c r="F206" s="21">
        <f t="shared" si="429"/>
        <v>0</v>
      </c>
      <c r="G206" s="21">
        <f t="shared" si="429"/>
        <v>0</v>
      </c>
      <c r="H206" s="21">
        <f t="shared" si="429"/>
        <v>0</v>
      </c>
      <c r="I206" s="21">
        <f t="shared" si="429"/>
        <v>0</v>
      </c>
      <c r="J206" s="21">
        <f t="shared" si="429"/>
        <v>0</v>
      </c>
      <c r="K206" s="21">
        <f t="shared" si="429"/>
        <v>0</v>
      </c>
      <c r="L206" s="21">
        <f t="shared" si="429"/>
        <v>0</v>
      </c>
      <c r="M206" s="21">
        <f t="shared" si="429"/>
        <v>0</v>
      </c>
      <c r="N206" s="21">
        <f t="shared" si="429"/>
        <v>0</v>
      </c>
      <c r="O206" s="21">
        <f t="shared" si="429"/>
        <v>0</v>
      </c>
      <c r="P206" s="21">
        <f t="shared" si="429"/>
        <v>0</v>
      </c>
      <c r="Q206" s="21">
        <f t="shared" si="429"/>
        <v>0</v>
      </c>
      <c r="R206" s="21">
        <f t="shared" si="429"/>
        <v>0</v>
      </c>
      <c r="S206" s="21">
        <f t="shared" si="429"/>
        <v>0</v>
      </c>
      <c r="T206" s="21">
        <f t="shared" si="429"/>
        <v>0</v>
      </c>
      <c r="U206" s="21">
        <f t="shared" si="429"/>
        <v>0</v>
      </c>
      <c r="V206" s="21">
        <f t="shared" si="429"/>
        <v>0</v>
      </c>
      <c r="W206" s="21">
        <f t="shared" si="429"/>
        <v>0</v>
      </c>
      <c r="X206" s="21">
        <f t="shared" si="429"/>
        <v>0</v>
      </c>
      <c r="Y206" s="21">
        <f t="shared" si="429"/>
        <v>0</v>
      </c>
      <c r="Z206" s="21">
        <f t="shared" si="429"/>
        <v>0</v>
      </c>
      <c r="AA206" s="21">
        <f t="shared" si="429"/>
        <v>0</v>
      </c>
      <c r="AB206" s="21">
        <f t="shared" si="429"/>
        <v>0</v>
      </c>
      <c r="AC206" s="21">
        <f t="shared" si="429"/>
        <v>0</v>
      </c>
      <c r="AD206" s="21">
        <f t="shared" si="429"/>
        <v>0</v>
      </c>
      <c r="AE206" s="21">
        <f t="shared" si="429"/>
        <v>0</v>
      </c>
      <c r="AF206" s="21">
        <f t="shared" si="429"/>
        <v>0</v>
      </c>
      <c r="AG206" s="21">
        <f t="shared" si="429"/>
        <v>0</v>
      </c>
      <c r="AH206" s="21">
        <f t="shared" si="429"/>
        <v>0</v>
      </c>
      <c r="AI206" s="21">
        <f t="shared" si="429"/>
        <v>0</v>
      </c>
      <c r="AJ206" s="21">
        <f t="shared" si="429"/>
        <v>0</v>
      </c>
      <c r="AK206" s="21">
        <f t="shared" si="429"/>
        <v>0</v>
      </c>
      <c r="AL206" s="21">
        <f t="shared" si="429"/>
        <v>0</v>
      </c>
    </row>
    <row r="207" spans="2:38" x14ac:dyDescent="0.25">
      <c r="B207" s="1" t="str">
        <f>B203</f>
        <v>MTN</v>
      </c>
      <c r="C207" s="21">
        <f>IF(ISERROR(C203/C$201),0,C203/C$201)</f>
        <v>0</v>
      </c>
      <c r="D207" s="21">
        <f t="shared" ref="D207:AL207" si="430">IF(ISERROR(D203/D$201),0,D203/D$201)</f>
        <v>0</v>
      </c>
      <c r="E207" s="21">
        <f t="shared" si="430"/>
        <v>0</v>
      </c>
      <c r="F207" s="21">
        <f t="shared" si="430"/>
        <v>0</v>
      </c>
      <c r="G207" s="21">
        <f t="shared" si="430"/>
        <v>0</v>
      </c>
      <c r="H207" s="21">
        <f t="shared" si="430"/>
        <v>0</v>
      </c>
      <c r="I207" s="21">
        <f t="shared" si="430"/>
        <v>0</v>
      </c>
      <c r="J207" s="21">
        <f t="shared" si="430"/>
        <v>0</v>
      </c>
      <c r="K207" s="21">
        <f t="shared" si="430"/>
        <v>0</v>
      </c>
      <c r="L207" s="21">
        <f t="shared" si="430"/>
        <v>0</v>
      </c>
      <c r="M207" s="21">
        <f t="shared" si="430"/>
        <v>0</v>
      </c>
      <c r="N207" s="21">
        <f t="shared" si="430"/>
        <v>0</v>
      </c>
      <c r="O207" s="21">
        <f t="shared" si="430"/>
        <v>0</v>
      </c>
      <c r="P207" s="21">
        <f t="shared" si="430"/>
        <v>0</v>
      </c>
      <c r="Q207" s="21">
        <f t="shared" si="430"/>
        <v>0</v>
      </c>
      <c r="R207" s="21">
        <f t="shared" si="430"/>
        <v>0</v>
      </c>
      <c r="S207" s="21">
        <f t="shared" si="430"/>
        <v>0</v>
      </c>
      <c r="T207" s="21">
        <f t="shared" si="430"/>
        <v>0</v>
      </c>
      <c r="U207" s="21">
        <f t="shared" si="430"/>
        <v>0</v>
      </c>
      <c r="V207" s="21">
        <f t="shared" si="430"/>
        <v>0</v>
      </c>
      <c r="W207" s="21">
        <f t="shared" si="430"/>
        <v>0</v>
      </c>
      <c r="X207" s="21">
        <f t="shared" si="430"/>
        <v>0</v>
      </c>
      <c r="Y207" s="21">
        <f t="shared" si="430"/>
        <v>0</v>
      </c>
      <c r="Z207" s="21">
        <f t="shared" si="430"/>
        <v>0</v>
      </c>
      <c r="AA207" s="21">
        <f t="shared" si="430"/>
        <v>0</v>
      </c>
      <c r="AB207" s="21">
        <f t="shared" si="430"/>
        <v>0</v>
      </c>
      <c r="AC207" s="21">
        <f t="shared" si="430"/>
        <v>0</v>
      </c>
      <c r="AD207" s="21">
        <f t="shared" si="430"/>
        <v>0</v>
      </c>
      <c r="AE207" s="21">
        <f t="shared" si="430"/>
        <v>0</v>
      </c>
      <c r="AF207" s="21">
        <f t="shared" si="430"/>
        <v>0</v>
      </c>
      <c r="AG207" s="21">
        <f t="shared" si="430"/>
        <v>0</v>
      </c>
      <c r="AH207" s="21">
        <f t="shared" si="430"/>
        <v>0</v>
      </c>
      <c r="AI207" s="21">
        <f t="shared" si="430"/>
        <v>0</v>
      </c>
      <c r="AJ207" s="21">
        <f t="shared" si="430"/>
        <v>0</v>
      </c>
      <c r="AK207" s="21">
        <f t="shared" si="430"/>
        <v>0</v>
      </c>
      <c r="AL207" s="21">
        <f t="shared" si="430"/>
        <v>0</v>
      </c>
    </row>
    <row r="208" spans="2:38" x14ac:dyDescent="0.25">
      <c r="B208" s="24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2:38" x14ac:dyDescent="0.25">
      <c r="B209" s="23" t="s">
        <v>47</v>
      </c>
      <c r="C209" s="75">
        <f>SUM(C210:C211)</f>
        <v>0</v>
      </c>
      <c r="D209" s="75">
        <f t="shared" ref="D209" si="431">SUM(D210:D211)</f>
        <v>0</v>
      </c>
      <c r="E209" s="75">
        <f t="shared" ref="E209" si="432">SUM(E210:E211)</f>
        <v>0</v>
      </c>
      <c r="F209" s="75">
        <f t="shared" ref="F209" si="433">SUM(F210:F211)</f>
        <v>0</v>
      </c>
      <c r="G209" s="75">
        <f t="shared" ref="G209" si="434">SUM(G210:G211)</f>
        <v>0</v>
      </c>
      <c r="H209" s="75">
        <f t="shared" ref="H209" si="435">SUM(H210:H211)</f>
        <v>0</v>
      </c>
      <c r="I209" s="75">
        <f t="shared" ref="I209" si="436">SUM(I210:I211)</f>
        <v>0</v>
      </c>
      <c r="J209" s="75">
        <f t="shared" ref="J209" si="437">SUM(J210:J211)</f>
        <v>0</v>
      </c>
      <c r="K209" s="75">
        <f t="shared" ref="K209" si="438">SUM(K210:K211)</f>
        <v>0</v>
      </c>
      <c r="L209" s="75">
        <f t="shared" ref="L209" si="439">SUM(L210:L211)</f>
        <v>0</v>
      </c>
      <c r="M209" s="75">
        <f t="shared" ref="M209" si="440">SUM(M210:M211)</f>
        <v>0</v>
      </c>
      <c r="N209" s="75">
        <f t="shared" ref="N209" si="441">SUM(N210:N211)</f>
        <v>0</v>
      </c>
      <c r="O209" s="75">
        <f t="shared" ref="O209" si="442">SUM(O210:O211)</f>
        <v>0</v>
      </c>
      <c r="P209" s="75">
        <f t="shared" ref="P209" si="443">SUM(P210:P211)</f>
        <v>0</v>
      </c>
      <c r="Q209" s="75">
        <f t="shared" ref="Q209" si="444">SUM(Q210:Q211)</f>
        <v>0</v>
      </c>
      <c r="R209" s="75">
        <f t="shared" ref="R209" si="445">SUM(R210:R211)</f>
        <v>0</v>
      </c>
      <c r="S209" s="75">
        <f t="shared" ref="S209" si="446">SUM(S210:S211)</f>
        <v>0</v>
      </c>
      <c r="T209" s="75">
        <f t="shared" ref="T209" si="447">SUM(T210:T211)</f>
        <v>0</v>
      </c>
      <c r="U209" s="75">
        <f t="shared" ref="U209" si="448">SUM(U210:U211)</f>
        <v>0</v>
      </c>
      <c r="V209" s="75">
        <f t="shared" ref="V209" si="449">SUM(V210:V211)</f>
        <v>0</v>
      </c>
      <c r="W209" s="75">
        <f t="shared" ref="W209" si="450">SUM(W210:W211)</f>
        <v>10905.481</v>
      </c>
      <c r="X209" s="75">
        <f t="shared" ref="X209" si="451">SUM(X210:X211)</f>
        <v>12134.449000000001</v>
      </c>
      <c r="Y209" s="75">
        <f t="shared" ref="Y209" si="452">SUM(Y210:Y211)</f>
        <v>10529.783211895712</v>
      </c>
      <c r="Z209" s="75">
        <f t="shared" ref="Z209" si="453">SUM(Z210:Z211)</f>
        <v>14432.432000000001</v>
      </c>
      <c r="AA209" s="75">
        <f t="shared" ref="AA209" si="454">SUM(AA210:AA211)</f>
        <v>27165.455239697221</v>
      </c>
      <c r="AB209" s="75">
        <f t="shared" ref="AB209" si="455">SUM(AB210:AB211)</f>
        <v>29595.973000000002</v>
      </c>
      <c r="AC209" s="75">
        <f t="shared" ref="AC209" si="456">SUM(AC210:AC211)</f>
        <v>23030.121999999999</v>
      </c>
      <c r="AD209" s="75">
        <f t="shared" ref="AD209" si="457">SUM(AD210:AD211)</f>
        <v>19707.038</v>
      </c>
      <c r="AE209" s="75">
        <f t="shared" ref="AE209" si="458">SUM(AE210:AE211)</f>
        <v>19384.756073170691</v>
      </c>
      <c r="AF209" s="75">
        <f t="shared" ref="AF209" si="459">SUM(AF210:AF211)</f>
        <v>0</v>
      </c>
      <c r="AG209" s="75">
        <f t="shared" ref="AG209" si="460">SUM(AG210:AG211)</f>
        <v>0</v>
      </c>
      <c r="AH209" s="75">
        <f t="shared" ref="AH209" si="461">SUM(AH210:AH211)</f>
        <v>0</v>
      </c>
      <c r="AI209" s="75">
        <f t="shared" ref="AI209" si="462">SUM(AI210:AI211)</f>
        <v>0</v>
      </c>
      <c r="AJ209" s="75">
        <f t="shared" ref="AJ209" si="463">SUM(AJ210:AJ211)</f>
        <v>0</v>
      </c>
      <c r="AK209" s="75">
        <f t="shared" ref="AK209" si="464">SUM(AK210:AK211)</f>
        <v>0</v>
      </c>
      <c r="AL209" s="75">
        <f t="shared" ref="AL209" si="465">SUM(AL210:AL211)</f>
        <v>0</v>
      </c>
    </row>
    <row r="210" spans="2:38" x14ac:dyDescent="0.25">
      <c r="B210" s="1" t="s">
        <v>1</v>
      </c>
      <c r="C210" s="12">
        <f>AIRTEL!C62</f>
        <v>0</v>
      </c>
      <c r="D210" s="12">
        <f>AIRTEL!D62</f>
        <v>0</v>
      </c>
      <c r="E210" s="12">
        <f>AIRTEL!E62</f>
        <v>0</v>
      </c>
      <c r="F210" s="12">
        <f>AIRTEL!F62</f>
        <v>0</v>
      </c>
      <c r="G210" s="12">
        <f>AIRTEL!G62</f>
        <v>0</v>
      </c>
      <c r="H210" s="12">
        <f>AIRTEL!H62</f>
        <v>0</v>
      </c>
      <c r="I210" s="12">
        <f>AIRTEL!I62</f>
        <v>0</v>
      </c>
      <c r="J210" s="12">
        <f>AIRTEL!J62</f>
        <v>0</v>
      </c>
      <c r="K210" s="12">
        <f>AIRTEL!K62</f>
        <v>0</v>
      </c>
      <c r="L210" s="12">
        <f>AIRTEL!L62</f>
        <v>0</v>
      </c>
      <c r="M210" s="12">
        <f>AIRTEL!M62</f>
        <v>0</v>
      </c>
      <c r="N210" s="12">
        <f>AIRTEL!N62</f>
        <v>0</v>
      </c>
      <c r="O210" s="12">
        <f>AIRTEL!O62</f>
        <v>0</v>
      </c>
      <c r="P210" s="12">
        <f>AIRTEL!P62</f>
        <v>0</v>
      </c>
      <c r="Q210" s="12">
        <f>AIRTEL!Q62</f>
        <v>0</v>
      </c>
      <c r="R210" s="12">
        <f>AIRTEL!R62</f>
        <v>0</v>
      </c>
      <c r="S210" s="12">
        <f>AIRTEL!S62</f>
        <v>0</v>
      </c>
      <c r="T210" s="12">
        <f>AIRTEL!T62</f>
        <v>0</v>
      </c>
      <c r="U210" s="12">
        <f>AIRTEL!U62</f>
        <v>0</v>
      </c>
      <c r="V210" s="12">
        <f>AIRTEL!V62</f>
        <v>0</v>
      </c>
      <c r="W210" s="12">
        <f>AIRTEL!W62</f>
        <v>4792.0240000000003</v>
      </c>
      <c r="X210" s="12">
        <f>AIRTEL!X62</f>
        <v>5106.7790000000005</v>
      </c>
      <c r="Y210" s="12">
        <f>AIRTEL!Y62</f>
        <v>4570.0272118957118</v>
      </c>
      <c r="Z210" s="12">
        <f>AIRTEL!Z62</f>
        <v>5900.1360000000004</v>
      </c>
      <c r="AA210" s="12">
        <f>AIRTEL!AA62</f>
        <v>5359.4030000000002</v>
      </c>
      <c r="AB210" s="12">
        <f>AIRTEL!AB62</f>
        <v>5324.0209999999997</v>
      </c>
      <c r="AC210" s="12">
        <f>AIRTEL!AC62</f>
        <v>5890.3419999999996</v>
      </c>
      <c r="AD210" s="12">
        <f>AIRTEL!AD62</f>
        <v>6263.5450000000001</v>
      </c>
      <c r="AE210" s="12">
        <f>AIRTEL!AE62</f>
        <v>6465.0346021867099</v>
      </c>
      <c r="AF210" s="12">
        <f>AIRTEL!AF62</f>
        <v>0</v>
      </c>
      <c r="AG210" s="12">
        <f>AIRTEL!AG62</f>
        <v>0</v>
      </c>
      <c r="AH210" s="12">
        <f>AIRTEL!AH62</f>
        <v>0</v>
      </c>
      <c r="AI210" s="12">
        <f>AIRTEL!AI62</f>
        <v>0</v>
      </c>
      <c r="AJ210" s="12">
        <f>AIRTEL!AJ62</f>
        <v>0</v>
      </c>
      <c r="AK210" s="12">
        <f>AIRTEL!AK62</f>
        <v>0</v>
      </c>
      <c r="AL210" s="12">
        <f>AIRTEL!AL62</f>
        <v>0</v>
      </c>
    </row>
    <row r="211" spans="2:38" x14ac:dyDescent="0.25">
      <c r="B211" s="1" t="s">
        <v>0</v>
      </c>
      <c r="C211" s="12">
        <f>MTN!C62</f>
        <v>0</v>
      </c>
      <c r="D211" s="12">
        <f>MTN!D62</f>
        <v>0</v>
      </c>
      <c r="E211" s="12">
        <f>MTN!E62</f>
        <v>0</v>
      </c>
      <c r="F211" s="12">
        <f>MTN!F62</f>
        <v>0</v>
      </c>
      <c r="G211" s="12">
        <f>MTN!G62</f>
        <v>0</v>
      </c>
      <c r="H211" s="12">
        <f>MTN!H62</f>
        <v>0</v>
      </c>
      <c r="I211" s="12">
        <f>MTN!I62</f>
        <v>0</v>
      </c>
      <c r="J211" s="12">
        <f>MTN!J62</f>
        <v>0</v>
      </c>
      <c r="K211" s="12">
        <f>MTN!K62</f>
        <v>0</v>
      </c>
      <c r="L211" s="12">
        <f>MTN!L62</f>
        <v>0</v>
      </c>
      <c r="M211" s="12">
        <f>MTN!M62</f>
        <v>0</v>
      </c>
      <c r="N211" s="12">
        <f>MTN!N62</f>
        <v>0</v>
      </c>
      <c r="O211" s="12">
        <f>MTN!O62</f>
        <v>0</v>
      </c>
      <c r="P211" s="12">
        <f>MTN!P62</f>
        <v>0</v>
      </c>
      <c r="Q211" s="12">
        <f>MTN!Q62</f>
        <v>0</v>
      </c>
      <c r="R211" s="12">
        <f>MTN!R62</f>
        <v>0</v>
      </c>
      <c r="S211" s="12">
        <f>MTN!S62</f>
        <v>0</v>
      </c>
      <c r="T211" s="12">
        <f>MTN!T62</f>
        <v>0</v>
      </c>
      <c r="U211" s="12">
        <f>MTN!U62</f>
        <v>0</v>
      </c>
      <c r="V211" s="12">
        <f>MTN!V62</f>
        <v>0</v>
      </c>
      <c r="W211" s="12">
        <f>MTN!W62</f>
        <v>6113.4570000000003</v>
      </c>
      <c r="X211" s="12">
        <f>MTN!X62</f>
        <v>7027.67</v>
      </c>
      <c r="Y211" s="12">
        <f>MTN!Y62</f>
        <v>5959.7560000000003</v>
      </c>
      <c r="Z211" s="12">
        <f>MTN!Z62</f>
        <v>8532.2960000000003</v>
      </c>
      <c r="AA211" s="12">
        <f>MTN!AA62</f>
        <v>21806.052239697219</v>
      </c>
      <c r="AB211" s="12">
        <f>MTN!AB62</f>
        <v>24271.952000000001</v>
      </c>
      <c r="AC211" s="12">
        <f>MTN!AC62</f>
        <v>17139.78</v>
      </c>
      <c r="AD211" s="12">
        <f>MTN!AD62</f>
        <v>13443.493</v>
      </c>
      <c r="AE211" s="12">
        <f>MTN!AE62</f>
        <v>12919.721470983983</v>
      </c>
      <c r="AF211" s="12">
        <f>MTN!AF62</f>
        <v>0</v>
      </c>
      <c r="AG211" s="12">
        <f>MTN!AG62</f>
        <v>0</v>
      </c>
      <c r="AH211" s="12">
        <f>MTN!AH62</f>
        <v>0</v>
      </c>
      <c r="AI211" s="12">
        <f>MTN!AI62</f>
        <v>0</v>
      </c>
      <c r="AJ211" s="12">
        <f>MTN!AJ62</f>
        <v>0</v>
      </c>
      <c r="AK211" s="12">
        <f>MTN!AK62</f>
        <v>0</v>
      </c>
      <c r="AL211" s="12">
        <f>MTN!AL62</f>
        <v>0</v>
      </c>
    </row>
    <row r="212" spans="2:38" x14ac:dyDescent="0.25">
      <c r="B212" s="24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2:38" x14ac:dyDescent="0.25">
      <c r="B213" s="3" t="s">
        <v>95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2:38" x14ac:dyDescent="0.25">
      <c r="B214" s="1" t="str">
        <f>B210</f>
        <v>AIRTEL</v>
      </c>
      <c r="C214" s="21">
        <f>IF(ISERROR(C210/C$209),0,C210/C$209)</f>
        <v>0</v>
      </c>
      <c r="D214" s="21">
        <f t="shared" ref="D214:AL214" si="466">IF(ISERROR(D210/D$209),0,D210/D$209)</f>
        <v>0</v>
      </c>
      <c r="E214" s="21">
        <f t="shared" si="466"/>
        <v>0</v>
      </c>
      <c r="F214" s="21">
        <f t="shared" si="466"/>
        <v>0</v>
      </c>
      <c r="G214" s="21">
        <f t="shared" si="466"/>
        <v>0</v>
      </c>
      <c r="H214" s="21">
        <f t="shared" si="466"/>
        <v>0</v>
      </c>
      <c r="I214" s="21">
        <f t="shared" si="466"/>
        <v>0</v>
      </c>
      <c r="J214" s="21">
        <f t="shared" si="466"/>
        <v>0</v>
      </c>
      <c r="K214" s="21">
        <f t="shared" si="466"/>
        <v>0</v>
      </c>
      <c r="L214" s="21">
        <f t="shared" si="466"/>
        <v>0</v>
      </c>
      <c r="M214" s="21">
        <f t="shared" si="466"/>
        <v>0</v>
      </c>
      <c r="N214" s="21">
        <f t="shared" si="466"/>
        <v>0</v>
      </c>
      <c r="O214" s="21">
        <f t="shared" si="466"/>
        <v>0</v>
      </c>
      <c r="P214" s="21">
        <f t="shared" si="466"/>
        <v>0</v>
      </c>
      <c r="Q214" s="21">
        <f t="shared" si="466"/>
        <v>0</v>
      </c>
      <c r="R214" s="21">
        <f t="shared" si="466"/>
        <v>0</v>
      </c>
      <c r="S214" s="21">
        <f t="shared" si="466"/>
        <v>0</v>
      </c>
      <c r="T214" s="21">
        <f t="shared" si="466"/>
        <v>0</v>
      </c>
      <c r="U214" s="21">
        <f t="shared" si="466"/>
        <v>0</v>
      </c>
      <c r="V214" s="21">
        <f t="shared" si="466"/>
        <v>0</v>
      </c>
      <c r="W214" s="21">
        <f t="shared" si="466"/>
        <v>0.43941427251122628</v>
      </c>
      <c r="X214" s="21">
        <f t="shared" si="466"/>
        <v>0.42084968176140508</v>
      </c>
      <c r="Y214" s="21">
        <f t="shared" si="466"/>
        <v>0.43400962013471067</v>
      </c>
      <c r="Z214" s="21">
        <f t="shared" si="466"/>
        <v>0.40881093359733134</v>
      </c>
      <c r="AA214" s="21">
        <f t="shared" si="466"/>
        <v>0.1972874355577976</v>
      </c>
      <c r="AB214" s="21">
        <f t="shared" si="466"/>
        <v>0.17989004787914895</v>
      </c>
      <c r="AC214" s="21">
        <f t="shared" si="466"/>
        <v>0.25576686046213737</v>
      </c>
      <c r="AD214" s="21">
        <f t="shared" si="466"/>
        <v>0.31783289807428189</v>
      </c>
      <c r="AE214" s="21">
        <f t="shared" si="466"/>
        <v>0.33351126925628882</v>
      </c>
      <c r="AF214" s="21">
        <f t="shared" si="466"/>
        <v>0</v>
      </c>
      <c r="AG214" s="21">
        <f t="shared" si="466"/>
        <v>0</v>
      </c>
      <c r="AH214" s="21">
        <f t="shared" si="466"/>
        <v>0</v>
      </c>
      <c r="AI214" s="21">
        <f t="shared" si="466"/>
        <v>0</v>
      </c>
      <c r="AJ214" s="21">
        <f t="shared" si="466"/>
        <v>0</v>
      </c>
      <c r="AK214" s="21">
        <f t="shared" si="466"/>
        <v>0</v>
      </c>
      <c r="AL214" s="21">
        <f t="shared" si="466"/>
        <v>0</v>
      </c>
    </row>
    <row r="215" spans="2:38" x14ac:dyDescent="0.25">
      <c r="B215" s="1" t="str">
        <f>B211</f>
        <v>MTN</v>
      </c>
      <c r="C215" s="21">
        <f>IF(ISERROR(C211/C$209),0,C211/C$209)</f>
        <v>0</v>
      </c>
      <c r="D215" s="21">
        <f t="shared" ref="D215:AL215" si="467">IF(ISERROR(D211/D$209),0,D211/D$209)</f>
        <v>0</v>
      </c>
      <c r="E215" s="21">
        <f t="shared" si="467"/>
        <v>0</v>
      </c>
      <c r="F215" s="21">
        <f t="shared" si="467"/>
        <v>0</v>
      </c>
      <c r="G215" s="21">
        <f t="shared" si="467"/>
        <v>0</v>
      </c>
      <c r="H215" s="21">
        <f t="shared" si="467"/>
        <v>0</v>
      </c>
      <c r="I215" s="21">
        <f t="shared" si="467"/>
        <v>0</v>
      </c>
      <c r="J215" s="21">
        <f t="shared" si="467"/>
        <v>0</v>
      </c>
      <c r="K215" s="21">
        <f t="shared" si="467"/>
        <v>0</v>
      </c>
      <c r="L215" s="21">
        <f t="shared" si="467"/>
        <v>0</v>
      </c>
      <c r="M215" s="21">
        <f t="shared" si="467"/>
        <v>0</v>
      </c>
      <c r="N215" s="21">
        <f t="shared" si="467"/>
        <v>0</v>
      </c>
      <c r="O215" s="21">
        <f t="shared" si="467"/>
        <v>0</v>
      </c>
      <c r="P215" s="21">
        <f t="shared" si="467"/>
        <v>0</v>
      </c>
      <c r="Q215" s="21">
        <f t="shared" si="467"/>
        <v>0</v>
      </c>
      <c r="R215" s="21">
        <f t="shared" si="467"/>
        <v>0</v>
      </c>
      <c r="S215" s="21">
        <f t="shared" si="467"/>
        <v>0</v>
      </c>
      <c r="T215" s="21">
        <f t="shared" si="467"/>
        <v>0</v>
      </c>
      <c r="U215" s="21">
        <f t="shared" si="467"/>
        <v>0</v>
      </c>
      <c r="V215" s="21">
        <f t="shared" si="467"/>
        <v>0</v>
      </c>
      <c r="W215" s="21">
        <f t="shared" si="467"/>
        <v>0.56058572748877378</v>
      </c>
      <c r="X215" s="21">
        <f t="shared" si="467"/>
        <v>0.57915031823859486</v>
      </c>
      <c r="Y215" s="21">
        <f t="shared" si="467"/>
        <v>0.56599037986528933</v>
      </c>
      <c r="Z215" s="21">
        <f t="shared" si="467"/>
        <v>0.59118906640266866</v>
      </c>
      <c r="AA215" s="21">
        <f t="shared" si="467"/>
        <v>0.8027125644422024</v>
      </c>
      <c r="AB215" s="21">
        <f t="shared" si="467"/>
        <v>0.82010995212085103</v>
      </c>
      <c r="AC215" s="21">
        <f t="shared" si="467"/>
        <v>0.74423313953786263</v>
      </c>
      <c r="AD215" s="21">
        <f t="shared" si="467"/>
        <v>0.68216710192571817</v>
      </c>
      <c r="AE215" s="21">
        <f t="shared" si="467"/>
        <v>0.66648873074371129</v>
      </c>
      <c r="AF215" s="21">
        <f t="shared" si="467"/>
        <v>0</v>
      </c>
      <c r="AG215" s="21">
        <f t="shared" si="467"/>
        <v>0</v>
      </c>
      <c r="AH215" s="21">
        <f t="shared" si="467"/>
        <v>0</v>
      </c>
      <c r="AI215" s="21">
        <f t="shared" si="467"/>
        <v>0</v>
      </c>
      <c r="AJ215" s="21">
        <f t="shared" si="467"/>
        <v>0</v>
      </c>
      <c r="AK215" s="21">
        <f t="shared" si="467"/>
        <v>0</v>
      </c>
      <c r="AL215" s="21">
        <f t="shared" si="467"/>
        <v>0</v>
      </c>
    </row>
    <row r="216" spans="2:38" x14ac:dyDescent="0.25">
      <c r="B216" s="24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2:38" x14ac:dyDescent="0.25">
      <c r="B217" s="23" t="s">
        <v>44</v>
      </c>
      <c r="C217" s="75">
        <f>SUM(C218:C219)</f>
        <v>0</v>
      </c>
      <c r="D217" s="75">
        <f t="shared" ref="D217" si="468">SUM(D218:D219)</f>
        <v>0</v>
      </c>
      <c r="E217" s="75">
        <f t="shared" ref="E217" si="469">SUM(E218:E219)</f>
        <v>0</v>
      </c>
      <c r="F217" s="75">
        <f t="shared" ref="F217" si="470">SUM(F218:F219)</f>
        <v>0</v>
      </c>
      <c r="G217" s="75">
        <f t="shared" ref="G217" si="471">SUM(G218:G219)</f>
        <v>0</v>
      </c>
      <c r="H217" s="75">
        <f t="shared" ref="H217" si="472">SUM(H218:H219)</f>
        <v>0</v>
      </c>
      <c r="I217" s="75">
        <f t="shared" ref="I217" si="473">SUM(I218:I219)</f>
        <v>0</v>
      </c>
      <c r="J217" s="75">
        <f t="shared" ref="J217" si="474">SUM(J218:J219)</f>
        <v>0</v>
      </c>
      <c r="K217" s="75">
        <f t="shared" ref="K217" si="475">SUM(K218:K219)</f>
        <v>0</v>
      </c>
      <c r="L217" s="75">
        <f t="shared" ref="L217" si="476">SUM(L218:L219)</f>
        <v>0</v>
      </c>
      <c r="M217" s="75">
        <f t="shared" ref="M217" si="477">SUM(M218:M219)</f>
        <v>0</v>
      </c>
      <c r="N217" s="75">
        <f t="shared" ref="N217" si="478">SUM(N218:N219)</f>
        <v>0</v>
      </c>
      <c r="O217" s="75">
        <f t="shared" ref="O217" si="479">SUM(O218:O219)</f>
        <v>0</v>
      </c>
      <c r="P217" s="75">
        <f t="shared" ref="P217" si="480">SUM(P218:P219)</f>
        <v>0</v>
      </c>
      <c r="Q217" s="75">
        <f t="shared" ref="Q217" si="481">SUM(Q218:Q219)</f>
        <v>0</v>
      </c>
      <c r="R217" s="75">
        <f t="shared" ref="R217" si="482">SUM(R218:R219)</f>
        <v>0</v>
      </c>
      <c r="S217" s="75">
        <f t="shared" ref="S217" si="483">SUM(S218:S219)</f>
        <v>0</v>
      </c>
      <c r="T217" s="75">
        <f t="shared" ref="T217" si="484">SUM(T218:T219)</f>
        <v>0</v>
      </c>
      <c r="U217" s="75">
        <f t="shared" ref="U217" si="485">SUM(U218:U219)</f>
        <v>0</v>
      </c>
      <c r="V217" s="75">
        <f t="shared" ref="V217" si="486">SUM(V218:V219)</f>
        <v>0</v>
      </c>
      <c r="W217" s="75">
        <f t="shared" ref="W217" si="487">SUM(W218:W219)</f>
        <v>14164.459000000001</v>
      </c>
      <c r="X217" s="75">
        <f t="shared" ref="X217" si="488">SUM(X218:X219)</f>
        <v>21782.951008800428</v>
      </c>
      <c r="Y217" s="75">
        <f t="shared" ref="Y217" si="489">SUM(Y218:Y219)</f>
        <v>20955.535</v>
      </c>
      <c r="Z217" s="75">
        <f t="shared" ref="Z217" si="490">SUM(Z218:Z219)</f>
        <v>25712.456999999999</v>
      </c>
      <c r="AA217" s="75">
        <f t="shared" ref="AA217" si="491">SUM(AA218:AA219)</f>
        <v>24711.764516000923</v>
      </c>
      <c r="AB217" s="75">
        <f t="shared" ref="AB217" si="492">SUM(AB218:AB219)</f>
        <v>24395.725999999999</v>
      </c>
      <c r="AC217" s="75">
        <f t="shared" ref="AC217" si="493">SUM(AC218:AC219)</f>
        <v>29255.562999999998</v>
      </c>
      <c r="AD217" s="75">
        <f t="shared" ref="AD217" si="494">SUM(AD218:AD219)</f>
        <v>31312.965</v>
      </c>
      <c r="AE217" s="75">
        <f t="shared" ref="AE217" si="495">SUM(AE218:AE219)</f>
        <v>35113.944000000003</v>
      </c>
      <c r="AF217" s="75">
        <f t="shared" ref="AF217" si="496">SUM(AF218:AF219)</f>
        <v>0</v>
      </c>
      <c r="AG217" s="75">
        <f t="shared" ref="AG217" si="497">SUM(AG218:AG219)</f>
        <v>0</v>
      </c>
      <c r="AH217" s="75">
        <f t="shared" ref="AH217" si="498">SUM(AH218:AH219)</f>
        <v>0</v>
      </c>
      <c r="AI217" s="75">
        <f t="shared" ref="AI217" si="499">SUM(AI218:AI219)</f>
        <v>0</v>
      </c>
      <c r="AJ217" s="75">
        <f t="shared" ref="AJ217" si="500">SUM(AJ218:AJ219)</f>
        <v>0</v>
      </c>
      <c r="AK217" s="75">
        <f t="shared" ref="AK217" si="501">SUM(AK218:AK219)</f>
        <v>0</v>
      </c>
      <c r="AL217" s="75">
        <f t="shared" ref="AL217" si="502">SUM(AL218:AL219)</f>
        <v>0</v>
      </c>
    </row>
    <row r="218" spans="2:38" x14ac:dyDescent="0.25">
      <c r="B218" s="1" t="s">
        <v>1</v>
      </c>
      <c r="C218" s="12">
        <f>AIRTEL!C63</f>
        <v>0</v>
      </c>
      <c r="D218" s="12">
        <f>AIRTEL!D63</f>
        <v>0</v>
      </c>
      <c r="E218" s="12">
        <f>AIRTEL!E63</f>
        <v>0</v>
      </c>
      <c r="F218" s="12">
        <f>AIRTEL!F63</f>
        <v>0</v>
      </c>
      <c r="G218" s="12">
        <f>AIRTEL!G63</f>
        <v>0</v>
      </c>
      <c r="H218" s="12">
        <f>AIRTEL!H63</f>
        <v>0</v>
      </c>
      <c r="I218" s="12">
        <f>AIRTEL!I63</f>
        <v>0</v>
      </c>
      <c r="J218" s="12">
        <f>AIRTEL!J63</f>
        <v>0</v>
      </c>
      <c r="K218" s="12">
        <f>AIRTEL!K63</f>
        <v>0</v>
      </c>
      <c r="L218" s="12">
        <f>AIRTEL!L63</f>
        <v>0</v>
      </c>
      <c r="M218" s="12">
        <f>AIRTEL!M63</f>
        <v>0</v>
      </c>
      <c r="N218" s="12">
        <f>AIRTEL!N63</f>
        <v>0</v>
      </c>
      <c r="O218" s="12">
        <f>AIRTEL!O63</f>
        <v>0</v>
      </c>
      <c r="P218" s="12">
        <f>AIRTEL!P63</f>
        <v>0</v>
      </c>
      <c r="Q218" s="12">
        <f>AIRTEL!Q63</f>
        <v>0</v>
      </c>
      <c r="R218" s="12">
        <f>AIRTEL!R63</f>
        <v>0</v>
      </c>
      <c r="S218" s="12">
        <f>AIRTEL!S63</f>
        <v>0</v>
      </c>
      <c r="T218" s="12">
        <f>AIRTEL!T63</f>
        <v>0</v>
      </c>
      <c r="U218" s="12">
        <f>AIRTEL!U63</f>
        <v>0</v>
      </c>
      <c r="V218" s="12">
        <f>AIRTEL!V63</f>
        <v>0</v>
      </c>
      <c r="W218" s="12">
        <f>AIRTEL!W63</f>
        <v>14164.459000000001</v>
      </c>
      <c r="X218" s="12">
        <f>AIRTEL!X63</f>
        <v>21782.951008800428</v>
      </c>
      <c r="Y218" s="12">
        <f>AIRTEL!Y63</f>
        <v>20955.535</v>
      </c>
      <c r="Z218" s="12">
        <f>AIRTEL!Z63</f>
        <v>25712.456999999999</v>
      </c>
      <c r="AA218" s="12">
        <f>AIRTEL!AA63</f>
        <v>24711.764516000923</v>
      </c>
      <c r="AB218" s="12">
        <f>AIRTEL!AB63</f>
        <v>24395.725999999999</v>
      </c>
      <c r="AC218" s="12">
        <f>AIRTEL!AC63</f>
        <v>29255.562999999998</v>
      </c>
      <c r="AD218" s="12">
        <f>AIRTEL!AD63</f>
        <v>31312.965</v>
      </c>
      <c r="AE218" s="12">
        <f>AIRTEL!AE63</f>
        <v>35113.944000000003</v>
      </c>
      <c r="AF218" s="12">
        <f>AIRTEL!AF63</f>
        <v>0</v>
      </c>
      <c r="AG218" s="12">
        <f>AIRTEL!AG63</f>
        <v>0</v>
      </c>
      <c r="AH218" s="12">
        <f>AIRTEL!AH63</f>
        <v>0</v>
      </c>
      <c r="AI218" s="12">
        <f>AIRTEL!AI63</f>
        <v>0</v>
      </c>
      <c r="AJ218" s="12">
        <f>AIRTEL!AJ63</f>
        <v>0</v>
      </c>
      <c r="AK218" s="12">
        <f>AIRTEL!AK63</f>
        <v>0</v>
      </c>
      <c r="AL218" s="12">
        <f>AIRTEL!AL63</f>
        <v>0</v>
      </c>
    </row>
    <row r="219" spans="2:38" x14ac:dyDescent="0.25">
      <c r="B219" s="1" t="s">
        <v>0</v>
      </c>
      <c r="C219" s="12">
        <f>MTN!C63</f>
        <v>0</v>
      </c>
      <c r="D219" s="12">
        <f>MTN!D63</f>
        <v>0</v>
      </c>
      <c r="E219" s="12">
        <f>MTN!E63</f>
        <v>0</v>
      </c>
      <c r="F219" s="12">
        <f>MTN!F63</f>
        <v>0</v>
      </c>
      <c r="G219" s="12">
        <f>MTN!G63</f>
        <v>0</v>
      </c>
      <c r="H219" s="12">
        <f>MTN!H63</f>
        <v>0</v>
      </c>
      <c r="I219" s="12">
        <f>MTN!I63</f>
        <v>0</v>
      </c>
      <c r="J219" s="12">
        <f>MTN!J63</f>
        <v>0</v>
      </c>
      <c r="K219" s="12">
        <f>MTN!K63</f>
        <v>0</v>
      </c>
      <c r="L219" s="12">
        <f>MTN!L63</f>
        <v>0</v>
      </c>
      <c r="M219" s="12">
        <f>MTN!M63</f>
        <v>0</v>
      </c>
      <c r="N219" s="12">
        <f>MTN!N63</f>
        <v>0</v>
      </c>
      <c r="O219" s="12">
        <f>MTN!O63</f>
        <v>0</v>
      </c>
      <c r="P219" s="12">
        <f>MTN!P63</f>
        <v>0</v>
      </c>
      <c r="Q219" s="12">
        <f>MTN!Q63</f>
        <v>0</v>
      </c>
      <c r="R219" s="12">
        <f>MTN!R63</f>
        <v>0</v>
      </c>
      <c r="S219" s="12">
        <f>MTN!S63</f>
        <v>0</v>
      </c>
      <c r="T219" s="12">
        <f>MTN!T63</f>
        <v>0</v>
      </c>
      <c r="U219" s="12">
        <f>MTN!U63</f>
        <v>0</v>
      </c>
      <c r="V219" s="12">
        <f>MTN!V63</f>
        <v>0</v>
      </c>
      <c r="W219" s="12">
        <f>MTN!W63</f>
        <v>0</v>
      </c>
      <c r="X219" s="12">
        <f>MTN!X63</f>
        <v>0</v>
      </c>
      <c r="Y219" s="12">
        <f>MTN!Y63</f>
        <v>0</v>
      </c>
      <c r="Z219" s="12">
        <f>MTN!Z63</f>
        <v>0</v>
      </c>
      <c r="AA219" s="12">
        <f>MTN!AA63</f>
        <v>0</v>
      </c>
      <c r="AB219" s="12">
        <f>MTN!AB63</f>
        <v>0</v>
      </c>
      <c r="AC219" s="12">
        <f>MTN!AC63</f>
        <v>0</v>
      </c>
      <c r="AD219" s="12">
        <f>MTN!AD63</f>
        <v>0</v>
      </c>
      <c r="AE219" s="12">
        <f>MTN!AE63</f>
        <v>0</v>
      </c>
      <c r="AF219" s="12">
        <f>MTN!AF63</f>
        <v>0</v>
      </c>
      <c r="AG219" s="12">
        <f>MTN!AG63</f>
        <v>0</v>
      </c>
      <c r="AH219" s="12">
        <f>MTN!AH63</f>
        <v>0</v>
      </c>
      <c r="AI219" s="12">
        <f>MTN!AI63</f>
        <v>0</v>
      </c>
      <c r="AJ219" s="12">
        <f>MTN!AJ63</f>
        <v>0</v>
      </c>
      <c r="AK219" s="12">
        <f>MTN!AK63</f>
        <v>0</v>
      </c>
      <c r="AL219" s="12">
        <f>MTN!AL63</f>
        <v>0</v>
      </c>
    </row>
    <row r="220" spans="2:38" x14ac:dyDescent="0.25">
      <c r="B220" s="24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2:38" x14ac:dyDescent="0.25">
      <c r="B221" s="3" t="s">
        <v>94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2:38" x14ac:dyDescent="0.25">
      <c r="B222" s="1" t="str">
        <f>B218</f>
        <v>AIRTEL</v>
      </c>
      <c r="C222" s="21">
        <f>IF(ISERROR(C218/C$217),0,C218/C$217)</f>
        <v>0</v>
      </c>
      <c r="D222" s="21">
        <f t="shared" ref="D222:AL222" si="503">IF(ISERROR(D218/D$217),0,D218/D$217)</f>
        <v>0</v>
      </c>
      <c r="E222" s="21">
        <f t="shared" si="503"/>
        <v>0</v>
      </c>
      <c r="F222" s="21">
        <f t="shared" si="503"/>
        <v>0</v>
      </c>
      <c r="G222" s="21">
        <f t="shared" si="503"/>
        <v>0</v>
      </c>
      <c r="H222" s="21">
        <f t="shared" si="503"/>
        <v>0</v>
      </c>
      <c r="I222" s="21">
        <f t="shared" si="503"/>
        <v>0</v>
      </c>
      <c r="J222" s="21">
        <f t="shared" si="503"/>
        <v>0</v>
      </c>
      <c r="K222" s="21">
        <f t="shared" si="503"/>
        <v>0</v>
      </c>
      <c r="L222" s="21">
        <f t="shared" si="503"/>
        <v>0</v>
      </c>
      <c r="M222" s="21">
        <f t="shared" si="503"/>
        <v>0</v>
      </c>
      <c r="N222" s="21">
        <f t="shared" si="503"/>
        <v>0</v>
      </c>
      <c r="O222" s="21">
        <f t="shared" si="503"/>
        <v>0</v>
      </c>
      <c r="P222" s="21">
        <f t="shared" si="503"/>
        <v>0</v>
      </c>
      <c r="Q222" s="21">
        <f t="shared" si="503"/>
        <v>0</v>
      </c>
      <c r="R222" s="21">
        <f t="shared" si="503"/>
        <v>0</v>
      </c>
      <c r="S222" s="21">
        <f t="shared" si="503"/>
        <v>0</v>
      </c>
      <c r="T222" s="21">
        <f t="shared" si="503"/>
        <v>0</v>
      </c>
      <c r="U222" s="21">
        <f t="shared" si="503"/>
        <v>0</v>
      </c>
      <c r="V222" s="21">
        <f t="shared" si="503"/>
        <v>0</v>
      </c>
      <c r="W222" s="21">
        <f t="shared" si="503"/>
        <v>1</v>
      </c>
      <c r="X222" s="21">
        <f t="shared" si="503"/>
        <v>1</v>
      </c>
      <c r="Y222" s="21">
        <f t="shared" si="503"/>
        <v>1</v>
      </c>
      <c r="Z222" s="21">
        <f t="shared" si="503"/>
        <v>1</v>
      </c>
      <c r="AA222" s="21">
        <f t="shared" si="503"/>
        <v>1</v>
      </c>
      <c r="AB222" s="21">
        <f t="shared" si="503"/>
        <v>1</v>
      </c>
      <c r="AC222" s="21">
        <f t="shared" si="503"/>
        <v>1</v>
      </c>
      <c r="AD222" s="21">
        <f t="shared" si="503"/>
        <v>1</v>
      </c>
      <c r="AE222" s="21">
        <f t="shared" si="503"/>
        <v>1</v>
      </c>
      <c r="AF222" s="21">
        <f t="shared" si="503"/>
        <v>0</v>
      </c>
      <c r="AG222" s="21">
        <f t="shared" si="503"/>
        <v>0</v>
      </c>
      <c r="AH222" s="21">
        <f t="shared" si="503"/>
        <v>0</v>
      </c>
      <c r="AI222" s="21">
        <f t="shared" si="503"/>
        <v>0</v>
      </c>
      <c r="AJ222" s="21">
        <f t="shared" si="503"/>
        <v>0</v>
      </c>
      <c r="AK222" s="21">
        <f t="shared" si="503"/>
        <v>0</v>
      </c>
      <c r="AL222" s="21">
        <f t="shared" si="503"/>
        <v>0</v>
      </c>
    </row>
    <row r="223" spans="2:38" x14ac:dyDescent="0.25">
      <c r="B223" s="1" t="str">
        <f>B219</f>
        <v>MTN</v>
      </c>
      <c r="C223" s="21">
        <f>IF(ISERROR(C219/C$217),0,C219/C$217)</f>
        <v>0</v>
      </c>
      <c r="D223" s="21">
        <f t="shared" ref="D223:AL223" si="504">IF(ISERROR(D219/D$217),0,D219/D$217)</f>
        <v>0</v>
      </c>
      <c r="E223" s="21">
        <f t="shared" si="504"/>
        <v>0</v>
      </c>
      <c r="F223" s="21">
        <f t="shared" si="504"/>
        <v>0</v>
      </c>
      <c r="G223" s="21">
        <f t="shared" si="504"/>
        <v>0</v>
      </c>
      <c r="H223" s="21">
        <f t="shared" si="504"/>
        <v>0</v>
      </c>
      <c r="I223" s="21">
        <f t="shared" si="504"/>
        <v>0</v>
      </c>
      <c r="J223" s="21">
        <f t="shared" si="504"/>
        <v>0</v>
      </c>
      <c r="K223" s="21">
        <f t="shared" si="504"/>
        <v>0</v>
      </c>
      <c r="L223" s="21">
        <f t="shared" si="504"/>
        <v>0</v>
      </c>
      <c r="M223" s="21">
        <f t="shared" si="504"/>
        <v>0</v>
      </c>
      <c r="N223" s="21">
        <f t="shared" si="504"/>
        <v>0</v>
      </c>
      <c r="O223" s="21">
        <f t="shared" si="504"/>
        <v>0</v>
      </c>
      <c r="P223" s="21">
        <f t="shared" si="504"/>
        <v>0</v>
      </c>
      <c r="Q223" s="21">
        <f t="shared" si="504"/>
        <v>0</v>
      </c>
      <c r="R223" s="21">
        <f t="shared" si="504"/>
        <v>0</v>
      </c>
      <c r="S223" s="21">
        <f t="shared" si="504"/>
        <v>0</v>
      </c>
      <c r="T223" s="21">
        <f t="shared" si="504"/>
        <v>0</v>
      </c>
      <c r="U223" s="21">
        <f t="shared" si="504"/>
        <v>0</v>
      </c>
      <c r="V223" s="21">
        <f t="shared" si="504"/>
        <v>0</v>
      </c>
      <c r="W223" s="21">
        <f t="shared" si="504"/>
        <v>0</v>
      </c>
      <c r="X223" s="21">
        <f t="shared" si="504"/>
        <v>0</v>
      </c>
      <c r="Y223" s="21">
        <f t="shared" si="504"/>
        <v>0</v>
      </c>
      <c r="Z223" s="21">
        <f t="shared" si="504"/>
        <v>0</v>
      </c>
      <c r="AA223" s="21">
        <f t="shared" si="504"/>
        <v>0</v>
      </c>
      <c r="AB223" s="21">
        <f t="shared" si="504"/>
        <v>0</v>
      </c>
      <c r="AC223" s="21">
        <f t="shared" si="504"/>
        <v>0</v>
      </c>
      <c r="AD223" s="21">
        <f t="shared" si="504"/>
        <v>0</v>
      </c>
      <c r="AE223" s="21">
        <f t="shared" si="504"/>
        <v>0</v>
      </c>
      <c r="AF223" s="21">
        <f t="shared" si="504"/>
        <v>0</v>
      </c>
      <c r="AG223" s="21">
        <f t="shared" si="504"/>
        <v>0</v>
      </c>
      <c r="AH223" s="21">
        <f t="shared" si="504"/>
        <v>0</v>
      </c>
      <c r="AI223" s="21">
        <f t="shared" si="504"/>
        <v>0</v>
      </c>
      <c r="AJ223" s="21">
        <f t="shared" si="504"/>
        <v>0</v>
      </c>
      <c r="AK223" s="21">
        <f t="shared" si="504"/>
        <v>0</v>
      </c>
      <c r="AL223" s="21">
        <f t="shared" si="504"/>
        <v>0</v>
      </c>
    </row>
    <row r="224" spans="2:38" x14ac:dyDescent="0.25">
      <c r="B224" s="24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</row>
    <row r="225" spans="2:38" x14ac:dyDescent="0.25">
      <c r="B225" s="23" t="s">
        <v>88</v>
      </c>
      <c r="C225" s="75">
        <f>SUM(C226:C227)</f>
        <v>0</v>
      </c>
      <c r="D225" s="75">
        <f t="shared" ref="D225" si="505">SUM(D226:D227)</f>
        <v>0</v>
      </c>
      <c r="E225" s="75">
        <f t="shared" ref="E225" si="506">SUM(E226:E227)</f>
        <v>0</v>
      </c>
      <c r="F225" s="75">
        <f t="shared" ref="F225" si="507">SUM(F226:F227)</f>
        <v>0</v>
      </c>
      <c r="G225" s="75">
        <f t="shared" ref="G225" si="508">SUM(G226:G227)</f>
        <v>0</v>
      </c>
      <c r="H225" s="75">
        <f t="shared" ref="H225" si="509">SUM(H226:H227)</f>
        <v>0</v>
      </c>
      <c r="I225" s="75">
        <f t="shared" ref="I225" si="510">SUM(I226:I227)</f>
        <v>0</v>
      </c>
      <c r="J225" s="75">
        <f t="shared" ref="J225" si="511">SUM(J226:J227)</f>
        <v>0</v>
      </c>
      <c r="K225" s="75">
        <f t="shared" ref="K225" si="512">SUM(K226:K227)</f>
        <v>0</v>
      </c>
      <c r="L225" s="75">
        <f t="shared" ref="L225" si="513">SUM(L226:L227)</f>
        <v>0</v>
      </c>
      <c r="M225" s="75">
        <f t="shared" ref="M225" si="514">SUM(M226:M227)</f>
        <v>0</v>
      </c>
      <c r="N225" s="75">
        <f t="shared" ref="N225" si="515">SUM(N226:N227)</f>
        <v>0</v>
      </c>
      <c r="O225" s="75">
        <f t="shared" ref="O225" si="516">SUM(O226:O227)</f>
        <v>0</v>
      </c>
      <c r="P225" s="75">
        <f t="shared" ref="P225" si="517">SUM(P226:P227)</f>
        <v>0</v>
      </c>
      <c r="Q225" s="75">
        <f t="shared" ref="Q225" si="518">SUM(Q226:Q227)</f>
        <v>0</v>
      </c>
      <c r="R225" s="75">
        <f t="shared" ref="R225" si="519">SUM(R226:R227)</f>
        <v>0</v>
      </c>
      <c r="S225" s="75">
        <f t="shared" ref="S225" si="520">SUM(S226:S227)</f>
        <v>0</v>
      </c>
      <c r="T225" s="75">
        <f t="shared" ref="T225" si="521">SUM(T226:T227)</f>
        <v>0</v>
      </c>
      <c r="U225" s="75">
        <f t="shared" ref="U225" si="522">SUM(U226:U227)</f>
        <v>0</v>
      </c>
      <c r="V225" s="75">
        <f t="shared" ref="V225" si="523">SUM(V226:V227)</f>
        <v>0</v>
      </c>
      <c r="W225" s="75">
        <f t="shared" ref="W225" si="524">SUM(W226:W227)</f>
        <v>0</v>
      </c>
      <c r="X225" s="75">
        <f t="shared" ref="X225" si="525">SUM(X226:X227)</f>
        <v>0</v>
      </c>
      <c r="Y225" s="75">
        <f t="shared" ref="Y225" si="526">SUM(Y226:Y227)</f>
        <v>0</v>
      </c>
      <c r="Z225" s="75">
        <f t="shared" ref="Z225" si="527">SUM(Z226:Z227)</f>
        <v>0</v>
      </c>
      <c r="AA225" s="75">
        <f t="shared" ref="AA225" si="528">SUM(AA226:AA227)</f>
        <v>0</v>
      </c>
      <c r="AB225" s="75">
        <f t="shared" ref="AB225" si="529">SUM(AB226:AB227)</f>
        <v>0</v>
      </c>
      <c r="AC225" s="75">
        <f t="shared" ref="AC225" si="530">SUM(AC226:AC227)</f>
        <v>0</v>
      </c>
      <c r="AD225" s="75">
        <f t="shared" ref="AD225" si="531">SUM(AD226:AD227)</f>
        <v>0</v>
      </c>
      <c r="AE225" s="75">
        <f t="shared" ref="AE225" si="532">SUM(AE226:AE227)</f>
        <v>0</v>
      </c>
      <c r="AF225" s="75">
        <f t="shared" ref="AF225" si="533">SUM(AF226:AF227)</f>
        <v>0</v>
      </c>
      <c r="AG225" s="75">
        <f t="shared" ref="AG225" si="534">SUM(AG226:AG227)</f>
        <v>0</v>
      </c>
      <c r="AH225" s="75">
        <f t="shared" ref="AH225" si="535">SUM(AH226:AH227)</f>
        <v>0</v>
      </c>
      <c r="AI225" s="75">
        <f t="shared" ref="AI225" si="536">SUM(AI226:AI227)</f>
        <v>0</v>
      </c>
      <c r="AJ225" s="75">
        <f t="shared" ref="AJ225" si="537">SUM(AJ226:AJ227)</f>
        <v>0</v>
      </c>
      <c r="AK225" s="75">
        <f t="shared" ref="AK225" si="538">SUM(AK226:AK227)</f>
        <v>0</v>
      </c>
      <c r="AL225" s="75">
        <f t="shared" ref="AL225" si="539">SUM(AL226:AL227)</f>
        <v>0</v>
      </c>
    </row>
    <row r="226" spans="2:38" x14ac:dyDescent="0.25">
      <c r="B226" s="1" t="s">
        <v>1</v>
      </c>
      <c r="C226" s="25">
        <f>AIRTEL!C64</f>
        <v>0</v>
      </c>
      <c r="D226" s="25">
        <f>AIRTEL!D64</f>
        <v>0</v>
      </c>
      <c r="E226" s="25">
        <f>AIRTEL!E64</f>
        <v>0</v>
      </c>
      <c r="F226" s="25">
        <f>AIRTEL!F64</f>
        <v>0</v>
      </c>
      <c r="G226" s="25">
        <f>AIRTEL!G64</f>
        <v>0</v>
      </c>
      <c r="H226" s="25">
        <f>AIRTEL!H64</f>
        <v>0</v>
      </c>
      <c r="I226" s="25">
        <f>AIRTEL!I64</f>
        <v>0</v>
      </c>
      <c r="J226" s="25">
        <f>AIRTEL!J64</f>
        <v>0</v>
      </c>
      <c r="K226" s="25">
        <f>AIRTEL!K64</f>
        <v>0</v>
      </c>
      <c r="L226" s="25">
        <f>AIRTEL!L64</f>
        <v>0</v>
      </c>
      <c r="M226" s="25">
        <f>AIRTEL!M64</f>
        <v>0</v>
      </c>
      <c r="N226" s="25">
        <f>AIRTEL!N64</f>
        <v>0</v>
      </c>
      <c r="O226" s="25">
        <f>AIRTEL!O64</f>
        <v>0</v>
      </c>
      <c r="P226" s="25">
        <f>AIRTEL!P64</f>
        <v>0</v>
      </c>
      <c r="Q226" s="25">
        <f>AIRTEL!Q64</f>
        <v>0</v>
      </c>
      <c r="R226" s="25">
        <f>AIRTEL!R64</f>
        <v>0</v>
      </c>
      <c r="S226" s="25">
        <f>AIRTEL!S64</f>
        <v>0</v>
      </c>
      <c r="T226" s="25">
        <f>AIRTEL!T64</f>
        <v>0</v>
      </c>
      <c r="U226" s="25">
        <f>AIRTEL!U64</f>
        <v>0</v>
      </c>
      <c r="V226" s="25">
        <f>AIRTEL!V64</f>
        <v>0</v>
      </c>
      <c r="W226" s="25">
        <f>AIRTEL!W64</f>
        <v>0</v>
      </c>
      <c r="X226" s="25">
        <f>AIRTEL!X64</f>
        <v>0</v>
      </c>
      <c r="Y226" s="25">
        <f>AIRTEL!Y64</f>
        <v>0</v>
      </c>
      <c r="Z226" s="25">
        <f>AIRTEL!Z64</f>
        <v>0</v>
      </c>
      <c r="AA226" s="25">
        <f>AIRTEL!AA64</f>
        <v>0</v>
      </c>
      <c r="AB226" s="25">
        <f>AIRTEL!AB64</f>
        <v>0</v>
      </c>
      <c r="AC226" s="25">
        <f>AIRTEL!AC64</f>
        <v>0</v>
      </c>
      <c r="AD226" s="25">
        <f>AIRTEL!AD64</f>
        <v>0</v>
      </c>
      <c r="AE226" s="25">
        <f>AIRTEL!AE64</f>
        <v>0</v>
      </c>
      <c r="AF226" s="25">
        <f>AIRTEL!AF64</f>
        <v>0</v>
      </c>
      <c r="AG226" s="25">
        <f>AIRTEL!AG64</f>
        <v>0</v>
      </c>
      <c r="AH226" s="25">
        <f>AIRTEL!AH64</f>
        <v>0</v>
      </c>
      <c r="AI226" s="25">
        <f>AIRTEL!AI64</f>
        <v>0</v>
      </c>
      <c r="AJ226" s="25">
        <f>AIRTEL!AJ64</f>
        <v>0</v>
      </c>
      <c r="AK226" s="25">
        <f>AIRTEL!AK64</f>
        <v>0</v>
      </c>
      <c r="AL226" s="25">
        <f>AIRTEL!AL64</f>
        <v>0</v>
      </c>
    </row>
    <row r="227" spans="2:38" x14ac:dyDescent="0.25">
      <c r="B227" s="1" t="s">
        <v>0</v>
      </c>
      <c r="C227" s="25">
        <f>MTN!C64</f>
        <v>0</v>
      </c>
      <c r="D227" s="25">
        <f>MTN!D64</f>
        <v>0</v>
      </c>
      <c r="E227" s="25">
        <f>MTN!E64</f>
        <v>0</v>
      </c>
      <c r="F227" s="25">
        <f>MTN!F64</f>
        <v>0</v>
      </c>
      <c r="G227" s="25">
        <f>MTN!G64</f>
        <v>0</v>
      </c>
      <c r="H227" s="25">
        <f>MTN!H64</f>
        <v>0</v>
      </c>
      <c r="I227" s="25">
        <f>MTN!I64</f>
        <v>0</v>
      </c>
      <c r="J227" s="25">
        <f>MTN!J64</f>
        <v>0</v>
      </c>
      <c r="K227" s="25">
        <f>MTN!K64</f>
        <v>0</v>
      </c>
      <c r="L227" s="25">
        <f>MTN!L64</f>
        <v>0</v>
      </c>
      <c r="M227" s="25">
        <f>MTN!M64</f>
        <v>0</v>
      </c>
      <c r="N227" s="25">
        <f>MTN!N64</f>
        <v>0</v>
      </c>
      <c r="O227" s="25">
        <f>MTN!O64</f>
        <v>0</v>
      </c>
      <c r="P227" s="25">
        <f>MTN!P64</f>
        <v>0</v>
      </c>
      <c r="Q227" s="25">
        <f>MTN!Q64</f>
        <v>0</v>
      </c>
      <c r="R227" s="25">
        <f>MTN!R64</f>
        <v>0</v>
      </c>
      <c r="S227" s="25">
        <f>MTN!S64</f>
        <v>0</v>
      </c>
      <c r="T227" s="25">
        <f>MTN!T64</f>
        <v>0</v>
      </c>
      <c r="U227" s="25">
        <f>MTN!U64</f>
        <v>0</v>
      </c>
      <c r="V227" s="25">
        <f>MTN!V64</f>
        <v>0</v>
      </c>
      <c r="W227" s="25">
        <f>MTN!W64</f>
        <v>0</v>
      </c>
      <c r="X227" s="25">
        <f>MTN!X64</f>
        <v>0</v>
      </c>
      <c r="Y227" s="25">
        <f>MTN!Y64</f>
        <v>0</v>
      </c>
      <c r="Z227" s="25">
        <f>MTN!Z64</f>
        <v>0</v>
      </c>
      <c r="AA227" s="25">
        <f>MTN!AA64</f>
        <v>0</v>
      </c>
      <c r="AB227" s="25">
        <f>MTN!AB64</f>
        <v>0</v>
      </c>
      <c r="AC227" s="25">
        <f>MTN!AC64</f>
        <v>0</v>
      </c>
      <c r="AD227" s="25">
        <f>MTN!AD64</f>
        <v>0</v>
      </c>
      <c r="AE227" s="25">
        <f>MTN!AE64</f>
        <v>0</v>
      </c>
      <c r="AF227" s="25">
        <f>MTN!AF64</f>
        <v>0</v>
      </c>
      <c r="AG227" s="25">
        <f>MTN!AG64</f>
        <v>0</v>
      </c>
      <c r="AH227" s="25">
        <f>MTN!AH64</f>
        <v>0</v>
      </c>
      <c r="AI227" s="25">
        <f>MTN!AI64</f>
        <v>0</v>
      </c>
      <c r="AJ227" s="25">
        <f>MTN!AJ64</f>
        <v>0</v>
      </c>
      <c r="AK227" s="25">
        <f>MTN!AK64</f>
        <v>0</v>
      </c>
      <c r="AL227" s="25">
        <f>MTN!AL64</f>
        <v>0</v>
      </c>
    </row>
    <row r="228" spans="2:38" x14ac:dyDescent="0.25">
      <c r="B228" s="24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2:38" x14ac:dyDescent="0.25">
      <c r="B229" s="3" t="s">
        <v>93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2:38" x14ac:dyDescent="0.25">
      <c r="B230" s="1" t="str">
        <f>B226</f>
        <v>AIRTEL</v>
      </c>
      <c r="C230" s="21">
        <f>IF(ISERROR(C226/C$225),0,C226/C$225)</f>
        <v>0</v>
      </c>
      <c r="D230" s="21">
        <f t="shared" ref="D230:AL230" si="540">IF(ISERROR(D226/D$225),0,D226/D$225)</f>
        <v>0</v>
      </c>
      <c r="E230" s="21">
        <f t="shared" si="540"/>
        <v>0</v>
      </c>
      <c r="F230" s="21">
        <f t="shared" si="540"/>
        <v>0</v>
      </c>
      <c r="G230" s="21">
        <f t="shared" si="540"/>
        <v>0</v>
      </c>
      <c r="H230" s="21">
        <f t="shared" si="540"/>
        <v>0</v>
      </c>
      <c r="I230" s="21">
        <f t="shared" si="540"/>
        <v>0</v>
      </c>
      <c r="J230" s="21">
        <f t="shared" si="540"/>
        <v>0</v>
      </c>
      <c r="K230" s="21">
        <f t="shared" si="540"/>
        <v>0</v>
      </c>
      <c r="L230" s="21">
        <f t="shared" si="540"/>
        <v>0</v>
      </c>
      <c r="M230" s="21">
        <f t="shared" si="540"/>
        <v>0</v>
      </c>
      <c r="N230" s="21">
        <f t="shared" si="540"/>
        <v>0</v>
      </c>
      <c r="O230" s="21">
        <f t="shared" si="540"/>
        <v>0</v>
      </c>
      <c r="P230" s="21">
        <f t="shared" si="540"/>
        <v>0</v>
      </c>
      <c r="Q230" s="21">
        <f t="shared" si="540"/>
        <v>0</v>
      </c>
      <c r="R230" s="21">
        <f t="shared" si="540"/>
        <v>0</v>
      </c>
      <c r="S230" s="21">
        <f t="shared" si="540"/>
        <v>0</v>
      </c>
      <c r="T230" s="21">
        <f t="shared" si="540"/>
        <v>0</v>
      </c>
      <c r="U230" s="21">
        <f t="shared" si="540"/>
        <v>0</v>
      </c>
      <c r="V230" s="21">
        <f t="shared" si="540"/>
        <v>0</v>
      </c>
      <c r="W230" s="21">
        <f t="shared" si="540"/>
        <v>0</v>
      </c>
      <c r="X230" s="21">
        <f t="shared" si="540"/>
        <v>0</v>
      </c>
      <c r="Y230" s="21">
        <f t="shared" si="540"/>
        <v>0</v>
      </c>
      <c r="Z230" s="21">
        <f t="shared" si="540"/>
        <v>0</v>
      </c>
      <c r="AA230" s="21">
        <f t="shared" si="540"/>
        <v>0</v>
      </c>
      <c r="AB230" s="21">
        <f t="shared" si="540"/>
        <v>0</v>
      </c>
      <c r="AC230" s="21">
        <f t="shared" si="540"/>
        <v>0</v>
      </c>
      <c r="AD230" s="21">
        <f t="shared" si="540"/>
        <v>0</v>
      </c>
      <c r="AE230" s="21">
        <f t="shared" si="540"/>
        <v>0</v>
      </c>
      <c r="AF230" s="21">
        <f t="shared" si="540"/>
        <v>0</v>
      </c>
      <c r="AG230" s="21">
        <f t="shared" si="540"/>
        <v>0</v>
      </c>
      <c r="AH230" s="21">
        <f t="shared" si="540"/>
        <v>0</v>
      </c>
      <c r="AI230" s="21">
        <f t="shared" si="540"/>
        <v>0</v>
      </c>
      <c r="AJ230" s="21">
        <f t="shared" si="540"/>
        <v>0</v>
      </c>
      <c r="AK230" s="21">
        <f t="shared" si="540"/>
        <v>0</v>
      </c>
      <c r="AL230" s="21">
        <f t="shared" si="540"/>
        <v>0</v>
      </c>
    </row>
    <row r="231" spans="2:38" x14ac:dyDescent="0.25">
      <c r="B231" s="1" t="str">
        <f>B227</f>
        <v>MTN</v>
      </c>
      <c r="C231" s="21">
        <f>IF(ISERROR(C227/C$225),0,C227/C$225)</f>
        <v>0</v>
      </c>
      <c r="D231" s="21">
        <f t="shared" ref="D231:AL231" si="541">IF(ISERROR(D227/D$225),0,D227/D$225)</f>
        <v>0</v>
      </c>
      <c r="E231" s="21">
        <f t="shared" si="541"/>
        <v>0</v>
      </c>
      <c r="F231" s="21">
        <f t="shared" si="541"/>
        <v>0</v>
      </c>
      <c r="G231" s="21">
        <f t="shared" si="541"/>
        <v>0</v>
      </c>
      <c r="H231" s="21">
        <f t="shared" si="541"/>
        <v>0</v>
      </c>
      <c r="I231" s="21">
        <f t="shared" si="541"/>
        <v>0</v>
      </c>
      <c r="J231" s="21">
        <f t="shared" si="541"/>
        <v>0</v>
      </c>
      <c r="K231" s="21">
        <f t="shared" si="541"/>
        <v>0</v>
      </c>
      <c r="L231" s="21">
        <f t="shared" si="541"/>
        <v>0</v>
      </c>
      <c r="M231" s="21">
        <f t="shared" si="541"/>
        <v>0</v>
      </c>
      <c r="N231" s="21">
        <f t="shared" si="541"/>
        <v>0</v>
      </c>
      <c r="O231" s="21">
        <f t="shared" si="541"/>
        <v>0</v>
      </c>
      <c r="P231" s="21">
        <f t="shared" si="541"/>
        <v>0</v>
      </c>
      <c r="Q231" s="21">
        <f t="shared" si="541"/>
        <v>0</v>
      </c>
      <c r="R231" s="21">
        <f t="shared" si="541"/>
        <v>0</v>
      </c>
      <c r="S231" s="21">
        <f t="shared" si="541"/>
        <v>0</v>
      </c>
      <c r="T231" s="21">
        <f t="shared" si="541"/>
        <v>0</v>
      </c>
      <c r="U231" s="21">
        <f t="shared" si="541"/>
        <v>0</v>
      </c>
      <c r="V231" s="21">
        <f t="shared" si="541"/>
        <v>0</v>
      </c>
      <c r="W231" s="21">
        <f t="shared" si="541"/>
        <v>0</v>
      </c>
      <c r="X231" s="21">
        <f t="shared" si="541"/>
        <v>0</v>
      </c>
      <c r="Y231" s="21">
        <f t="shared" si="541"/>
        <v>0</v>
      </c>
      <c r="Z231" s="21">
        <f t="shared" si="541"/>
        <v>0</v>
      </c>
      <c r="AA231" s="21">
        <f t="shared" si="541"/>
        <v>0</v>
      </c>
      <c r="AB231" s="21">
        <f t="shared" si="541"/>
        <v>0</v>
      </c>
      <c r="AC231" s="21">
        <f t="shared" si="541"/>
        <v>0</v>
      </c>
      <c r="AD231" s="21">
        <f t="shared" si="541"/>
        <v>0</v>
      </c>
      <c r="AE231" s="21">
        <f t="shared" si="541"/>
        <v>0</v>
      </c>
      <c r="AF231" s="21">
        <f t="shared" si="541"/>
        <v>0</v>
      </c>
      <c r="AG231" s="21">
        <f t="shared" si="541"/>
        <v>0</v>
      </c>
      <c r="AH231" s="21">
        <f t="shared" si="541"/>
        <v>0</v>
      </c>
      <c r="AI231" s="21">
        <f t="shared" si="541"/>
        <v>0</v>
      </c>
      <c r="AJ231" s="21">
        <f t="shared" si="541"/>
        <v>0</v>
      </c>
      <c r="AK231" s="21">
        <f t="shared" si="541"/>
        <v>0</v>
      </c>
      <c r="AL231" s="21">
        <f t="shared" si="541"/>
        <v>0</v>
      </c>
    </row>
    <row r="232" spans="2:38" x14ac:dyDescent="0.25">
      <c r="B232" s="24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</row>
    <row r="233" spans="2:38" x14ac:dyDescent="0.25">
      <c r="B233" s="23" t="s">
        <v>45</v>
      </c>
      <c r="C233" s="75">
        <f>SUM(C234:C235)</f>
        <v>0</v>
      </c>
      <c r="D233" s="75">
        <f t="shared" ref="D233" si="542">SUM(D234:D235)</f>
        <v>0</v>
      </c>
      <c r="E233" s="75">
        <f t="shared" ref="E233" si="543">SUM(E234:E235)</f>
        <v>0</v>
      </c>
      <c r="F233" s="75">
        <f t="shared" ref="F233" si="544">SUM(F234:F235)</f>
        <v>0</v>
      </c>
      <c r="G233" s="75">
        <f t="shared" ref="G233" si="545">SUM(G234:G235)</f>
        <v>0</v>
      </c>
      <c r="H233" s="75">
        <f t="shared" ref="H233" si="546">SUM(H234:H235)</f>
        <v>0</v>
      </c>
      <c r="I233" s="75">
        <f t="shared" ref="I233" si="547">SUM(I234:I235)</f>
        <v>0</v>
      </c>
      <c r="J233" s="75">
        <f t="shared" ref="J233" si="548">SUM(J234:J235)</f>
        <v>0</v>
      </c>
      <c r="K233" s="75">
        <f t="shared" ref="K233" si="549">SUM(K234:K235)</f>
        <v>0</v>
      </c>
      <c r="L233" s="75">
        <f t="shared" ref="L233" si="550">SUM(L234:L235)</f>
        <v>0</v>
      </c>
      <c r="M233" s="75">
        <f t="shared" ref="M233" si="551">SUM(M234:M235)</f>
        <v>0</v>
      </c>
      <c r="N233" s="75">
        <f t="shared" ref="N233" si="552">SUM(N234:N235)</f>
        <v>0</v>
      </c>
      <c r="O233" s="75">
        <f t="shared" ref="O233" si="553">SUM(O234:O235)</f>
        <v>0</v>
      </c>
      <c r="P233" s="75">
        <f t="shared" ref="P233" si="554">SUM(P234:P235)</f>
        <v>0</v>
      </c>
      <c r="Q233" s="75">
        <f t="shared" ref="Q233" si="555">SUM(Q234:Q235)</f>
        <v>0</v>
      </c>
      <c r="R233" s="75">
        <f t="shared" ref="R233" si="556">SUM(R234:R235)</f>
        <v>0</v>
      </c>
      <c r="S233" s="75">
        <f t="shared" ref="S233" si="557">SUM(S234:S235)</f>
        <v>0</v>
      </c>
      <c r="T233" s="75">
        <f t="shared" ref="T233" si="558">SUM(T234:T235)</f>
        <v>0</v>
      </c>
      <c r="U233" s="75">
        <f t="shared" ref="U233" si="559">SUM(U234:U235)</f>
        <v>0</v>
      </c>
      <c r="V233" s="75">
        <f t="shared" ref="V233" si="560">SUM(V234:V235)</f>
        <v>0</v>
      </c>
      <c r="W233" s="75">
        <f t="shared" ref="W233" si="561">SUM(W234:W235)</f>
        <v>0</v>
      </c>
      <c r="X233" s="75">
        <f t="shared" ref="X233" si="562">SUM(X234:X235)</f>
        <v>0</v>
      </c>
      <c r="Y233" s="75">
        <f t="shared" ref="Y233" si="563">SUM(Y234:Y235)</f>
        <v>0</v>
      </c>
      <c r="Z233" s="75">
        <f t="shared" ref="Z233" si="564">SUM(Z234:Z235)</f>
        <v>0</v>
      </c>
      <c r="AA233" s="75">
        <f t="shared" ref="AA233" si="565">SUM(AA234:AA235)</f>
        <v>0</v>
      </c>
      <c r="AB233" s="75">
        <f t="shared" ref="AB233" si="566">SUM(AB234:AB235)</f>
        <v>0</v>
      </c>
      <c r="AC233" s="75">
        <f t="shared" ref="AC233" si="567">SUM(AC234:AC235)</f>
        <v>0</v>
      </c>
      <c r="AD233" s="75">
        <f t="shared" ref="AD233" si="568">SUM(AD234:AD235)</f>
        <v>0</v>
      </c>
      <c r="AE233" s="75">
        <f t="shared" ref="AE233" si="569">SUM(AE234:AE235)</f>
        <v>0</v>
      </c>
      <c r="AF233" s="75">
        <f t="shared" ref="AF233" si="570">SUM(AF234:AF235)</f>
        <v>0</v>
      </c>
      <c r="AG233" s="75">
        <f t="shared" ref="AG233" si="571">SUM(AG234:AG235)</f>
        <v>0</v>
      </c>
      <c r="AH233" s="75">
        <f t="shared" ref="AH233" si="572">SUM(AH234:AH235)</f>
        <v>0</v>
      </c>
      <c r="AI233" s="75">
        <f t="shared" ref="AI233" si="573">SUM(AI234:AI235)</f>
        <v>0</v>
      </c>
      <c r="AJ233" s="75">
        <f t="shared" ref="AJ233" si="574">SUM(AJ234:AJ235)</f>
        <v>0</v>
      </c>
      <c r="AK233" s="75">
        <f t="shared" ref="AK233" si="575">SUM(AK234:AK235)</f>
        <v>0</v>
      </c>
      <c r="AL233" s="75">
        <f t="shared" ref="AL233" si="576">SUM(AL234:AL235)</f>
        <v>0</v>
      </c>
    </row>
    <row r="234" spans="2:38" x14ac:dyDescent="0.25">
      <c r="B234" s="1" t="s">
        <v>1</v>
      </c>
      <c r="C234" s="25">
        <f>AIRTEL!C65</f>
        <v>0</v>
      </c>
      <c r="D234" s="25">
        <f>AIRTEL!D117</f>
        <v>0</v>
      </c>
      <c r="E234" s="25">
        <f>AIRTEL!E117</f>
        <v>0</v>
      </c>
      <c r="F234" s="25">
        <f>AIRTEL!F117</f>
        <v>0</v>
      </c>
      <c r="G234" s="25">
        <f>AIRTEL!G117</f>
        <v>0</v>
      </c>
      <c r="H234" s="25">
        <f>AIRTEL!H117</f>
        <v>0</v>
      </c>
      <c r="I234" s="25">
        <f>AIRTEL!I117</f>
        <v>0</v>
      </c>
      <c r="J234" s="25">
        <f>AIRTEL!J117</f>
        <v>0</v>
      </c>
      <c r="K234" s="25">
        <f>AIRTEL!K117</f>
        <v>0</v>
      </c>
      <c r="L234" s="25">
        <f>AIRTEL!L117</f>
        <v>0</v>
      </c>
      <c r="M234" s="25">
        <f>AIRTEL!M117</f>
        <v>0</v>
      </c>
      <c r="N234" s="25">
        <f>AIRTEL!N117</f>
        <v>0</v>
      </c>
      <c r="O234" s="25">
        <f>AIRTEL!O117</f>
        <v>0</v>
      </c>
      <c r="P234" s="25">
        <f>AIRTEL!P117</f>
        <v>0</v>
      </c>
      <c r="Q234" s="25">
        <f>AIRTEL!Q117</f>
        <v>0</v>
      </c>
      <c r="R234" s="25">
        <f>AIRTEL!R117</f>
        <v>0</v>
      </c>
      <c r="S234" s="25">
        <f>AIRTEL!S117</f>
        <v>0</v>
      </c>
      <c r="T234" s="25">
        <f>AIRTEL!T117</f>
        <v>0</v>
      </c>
      <c r="U234" s="25">
        <f>AIRTEL!U117</f>
        <v>0</v>
      </c>
      <c r="V234" s="25">
        <f>AIRTEL!V117</f>
        <v>0</v>
      </c>
      <c r="W234" s="12">
        <f>AIRTEL!W117</f>
        <v>0</v>
      </c>
      <c r="X234" s="12">
        <f>AIRTEL!X117</f>
        <v>0</v>
      </c>
      <c r="Y234" s="12">
        <f>AIRTEL!Y117</f>
        <v>0</v>
      </c>
      <c r="Z234" s="12">
        <f>AIRTEL!Z117</f>
        <v>0</v>
      </c>
      <c r="AA234" s="12">
        <f>AIRTEL!AA117</f>
        <v>0</v>
      </c>
      <c r="AB234" s="12">
        <f>AIRTEL!AB117</f>
        <v>0</v>
      </c>
      <c r="AC234" s="12">
        <f>AIRTEL!AC117</f>
        <v>0</v>
      </c>
      <c r="AD234" s="12">
        <f>AIRTEL!AD117</f>
        <v>0</v>
      </c>
      <c r="AE234" s="12">
        <f>AIRTEL!AE117</f>
        <v>0</v>
      </c>
      <c r="AF234" s="12">
        <f>AIRTEL!AF117</f>
        <v>0</v>
      </c>
      <c r="AG234" s="12">
        <f>AIRTEL!AG117</f>
        <v>0</v>
      </c>
      <c r="AH234" s="12">
        <f>AIRTEL!AH117</f>
        <v>0</v>
      </c>
      <c r="AI234" s="12">
        <f>AIRTEL!AI117</f>
        <v>0</v>
      </c>
      <c r="AJ234" s="12">
        <f>AIRTEL!AJ117</f>
        <v>0</v>
      </c>
      <c r="AK234" s="12">
        <f>AIRTEL!AK117</f>
        <v>0</v>
      </c>
      <c r="AL234" s="12">
        <f>AIRTEL!AL117</f>
        <v>0</v>
      </c>
    </row>
    <row r="235" spans="2:38" x14ac:dyDescent="0.25">
      <c r="B235" s="1" t="s">
        <v>0</v>
      </c>
      <c r="C235" s="25">
        <f>MTN!C65</f>
        <v>0</v>
      </c>
      <c r="D235" s="25">
        <f>MTN!D117</f>
        <v>0</v>
      </c>
      <c r="E235" s="25">
        <f>MTN!E117</f>
        <v>0</v>
      </c>
      <c r="F235" s="25">
        <f>MTN!F117</f>
        <v>0</v>
      </c>
      <c r="G235" s="25">
        <f>MTN!G117</f>
        <v>0</v>
      </c>
      <c r="H235" s="25">
        <f>MTN!H117</f>
        <v>0</v>
      </c>
      <c r="I235" s="25">
        <f>MTN!I117</f>
        <v>0</v>
      </c>
      <c r="J235" s="25">
        <f>MTN!J117</f>
        <v>0</v>
      </c>
      <c r="K235" s="25">
        <f>MTN!K117</f>
        <v>0</v>
      </c>
      <c r="L235" s="25">
        <f>MTN!L117</f>
        <v>0</v>
      </c>
      <c r="M235" s="25">
        <f>MTN!M117</f>
        <v>0</v>
      </c>
      <c r="N235" s="25">
        <f>MTN!N117</f>
        <v>0</v>
      </c>
      <c r="O235" s="25">
        <f>MTN!O117</f>
        <v>0</v>
      </c>
      <c r="P235" s="25">
        <f>MTN!P117</f>
        <v>0</v>
      </c>
      <c r="Q235" s="25">
        <f>MTN!Q117</f>
        <v>0</v>
      </c>
      <c r="R235" s="25">
        <f>MTN!R117</f>
        <v>0</v>
      </c>
      <c r="S235" s="25">
        <f>MTN!S117</f>
        <v>0</v>
      </c>
      <c r="T235" s="25">
        <f>MTN!T117</f>
        <v>0</v>
      </c>
      <c r="U235" s="25">
        <f>MTN!U117</f>
        <v>0</v>
      </c>
      <c r="V235" s="25">
        <f>MTN!V117</f>
        <v>0</v>
      </c>
      <c r="W235" s="12">
        <f>MTN!W117</f>
        <v>0</v>
      </c>
      <c r="X235" s="12">
        <f>MTN!X117</f>
        <v>0</v>
      </c>
      <c r="Y235" s="12">
        <f>MTN!Y117</f>
        <v>0</v>
      </c>
      <c r="Z235" s="12">
        <f>MTN!Z117</f>
        <v>0</v>
      </c>
      <c r="AA235" s="12">
        <f>MTN!AA117</f>
        <v>0</v>
      </c>
      <c r="AB235" s="12">
        <f>MTN!AB117</f>
        <v>0</v>
      </c>
      <c r="AC235" s="12">
        <f>MTN!AC117</f>
        <v>0</v>
      </c>
      <c r="AD235" s="12">
        <f>MTN!AD117</f>
        <v>0</v>
      </c>
      <c r="AE235" s="12">
        <f>MTN!AE117</f>
        <v>0</v>
      </c>
      <c r="AF235" s="12">
        <f>MTN!AF117</f>
        <v>0</v>
      </c>
      <c r="AG235" s="12">
        <f>MTN!AG117</f>
        <v>0</v>
      </c>
      <c r="AH235" s="12">
        <f>MTN!AH117</f>
        <v>0</v>
      </c>
      <c r="AI235" s="12">
        <f>MTN!AI117</f>
        <v>0</v>
      </c>
      <c r="AJ235" s="12">
        <f>MTN!AJ117</f>
        <v>0</v>
      </c>
      <c r="AK235" s="12">
        <f>MTN!AK117</f>
        <v>0</v>
      </c>
      <c r="AL235" s="12">
        <f>MTN!AL117</f>
        <v>0</v>
      </c>
    </row>
    <row r="236" spans="2:38" x14ac:dyDescent="0.25"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pans="2:38" x14ac:dyDescent="0.25">
      <c r="B237" s="3" t="s">
        <v>92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</row>
    <row r="238" spans="2:38" x14ac:dyDescent="0.25">
      <c r="B238" s="1" t="str">
        <f>B234</f>
        <v>AIRTEL</v>
      </c>
      <c r="C238" s="21">
        <f>IF(ISERROR(C234/C$233),0,C234/C$233)</f>
        <v>0</v>
      </c>
      <c r="D238" s="21">
        <f t="shared" ref="D238:AL238" si="577">IF(ISERROR(D234/D$233),0,D234/D$233)</f>
        <v>0</v>
      </c>
      <c r="E238" s="21">
        <f t="shared" si="577"/>
        <v>0</v>
      </c>
      <c r="F238" s="21">
        <f t="shared" si="577"/>
        <v>0</v>
      </c>
      <c r="G238" s="21">
        <f t="shared" si="577"/>
        <v>0</v>
      </c>
      <c r="H238" s="21">
        <f t="shared" si="577"/>
        <v>0</v>
      </c>
      <c r="I238" s="21">
        <f t="shared" si="577"/>
        <v>0</v>
      </c>
      <c r="J238" s="21">
        <f t="shared" si="577"/>
        <v>0</v>
      </c>
      <c r="K238" s="21">
        <f t="shared" si="577"/>
        <v>0</v>
      </c>
      <c r="L238" s="21">
        <f t="shared" si="577"/>
        <v>0</v>
      </c>
      <c r="M238" s="21">
        <f t="shared" si="577"/>
        <v>0</v>
      </c>
      <c r="N238" s="21">
        <f t="shared" si="577"/>
        <v>0</v>
      </c>
      <c r="O238" s="21">
        <f t="shared" si="577"/>
        <v>0</v>
      </c>
      <c r="P238" s="21">
        <f t="shared" si="577"/>
        <v>0</v>
      </c>
      <c r="Q238" s="21">
        <f t="shared" si="577"/>
        <v>0</v>
      </c>
      <c r="R238" s="21">
        <f t="shared" si="577"/>
        <v>0</v>
      </c>
      <c r="S238" s="21">
        <f t="shared" si="577"/>
        <v>0</v>
      </c>
      <c r="T238" s="21">
        <f t="shared" si="577"/>
        <v>0</v>
      </c>
      <c r="U238" s="21">
        <f t="shared" si="577"/>
        <v>0</v>
      </c>
      <c r="V238" s="21">
        <f t="shared" si="577"/>
        <v>0</v>
      </c>
      <c r="W238" s="21">
        <f t="shared" si="577"/>
        <v>0</v>
      </c>
      <c r="X238" s="21">
        <f t="shared" si="577"/>
        <v>0</v>
      </c>
      <c r="Y238" s="21">
        <f t="shared" si="577"/>
        <v>0</v>
      </c>
      <c r="Z238" s="21">
        <f t="shared" si="577"/>
        <v>0</v>
      </c>
      <c r="AA238" s="21">
        <f t="shared" si="577"/>
        <v>0</v>
      </c>
      <c r="AB238" s="21">
        <f t="shared" si="577"/>
        <v>0</v>
      </c>
      <c r="AC238" s="21">
        <f t="shared" si="577"/>
        <v>0</v>
      </c>
      <c r="AD238" s="21">
        <f t="shared" si="577"/>
        <v>0</v>
      </c>
      <c r="AE238" s="21">
        <f t="shared" si="577"/>
        <v>0</v>
      </c>
      <c r="AF238" s="21">
        <f t="shared" si="577"/>
        <v>0</v>
      </c>
      <c r="AG238" s="21">
        <f t="shared" si="577"/>
        <v>0</v>
      </c>
      <c r="AH238" s="21">
        <f t="shared" si="577"/>
        <v>0</v>
      </c>
      <c r="AI238" s="21">
        <f t="shared" si="577"/>
        <v>0</v>
      </c>
      <c r="AJ238" s="21">
        <f t="shared" si="577"/>
        <v>0</v>
      </c>
      <c r="AK238" s="21">
        <f t="shared" si="577"/>
        <v>0</v>
      </c>
      <c r="AL238" s="21">
        <f t="shared" si="577"/>
        <v>0</v>
      </c>
    </row>
    <row r="239" spans="2:38" x14ac:dyDescent="0.25">
      <c r="B239" s="1" t="str">
        <f>B235</f>
        <v>MTN</v>
      </c>
      <c r="C239" s="21">
        <f>IF(ISERROR(C235/C$233),0,C235/C$233)</f>
        <v>0</v>
      </c>
      <c r="D239" s="21">
        <f t="shared" ref="D239:AL239" si="578">IF(ISERROR(D235/D$233),0,D235/D$233)</f>
        <v>0</v>
      </c>
      <c r="E239" s="21">
        <f t="shared" si="578"/>
        <v>0</v>
      </c>
      <c r="F239" s="21">
        <f t="shared" si="578"/>
        <v>0</v>
      </c>
      <c r="G239" s="21">
        <f t="shared" si="578"/>
        <v>0</v>
      </c>
      <c r="H239" s="21">
        <f t="shared" si="578"/>
        <v>0</v>
      </c>
      <c r="I239" s="21">
        <f t="shared" si="578"/>
        <v>0</v>
      </c>
      <c r="J239" s="21">
        <f t="shared" si="578"/>
        <v>0</v>
      </c>
      <c r="K239" s="21">
        <f t="shared" si="578"/>
        <v>0</v>
      </c>
      <c r="L239" s="21">
        <f t="shared" si="578"/>
        <v>0</v>
      </c>
      <c r="M239" s="21">
        <f t="shared" si="578"/>
        <v>0</v>
      </c>
      <c r="N239" s="21">
        <f t="shared" si="578"/>
        <v>0</v>
      </c>
      <c r="O239" s="21">
        <f t="shared" si="578"/>
        <v>0</v>
      </c>
      <c r="P239" s="21">
        <f t="shared" si="578"/>
        <v>0</v>
      </c>
      <c r="Q239" s="21">
        <f t="shared" si="578"/>
        <v>0</v>
      </c>
      <c r="R239" s="21">
        <f t="shared" si="578"/>
        <v>0</v>
      </c>
      <c r="S239" s="21">
        <f t="shared" si="578"/>
        <v>0</v>
      </c>
      <c r="T239" s="21">
        <f t="shared" si="578"/>
        <v>0</v>
      </c>
      <c r="U239" s="21">
        <f t="shared" si="578"/>
        <v>0</v>
      </c>
      <c r="V239" s="21">
        <f t="shared" si="578"/>
        <v>0</v>
      </c>
      <c r="W239" s="21">
        <f t="shared" si="578"/>
        <v>0</v>
      </c>
      <c r="X239" s="21">
        <f t="shared" si="578"/>
        <v>0</v>
      </c>
      <c r="Y239" s="21">
        <f t="shared" si="578"/>
        <v>0</v>
      </c>
      <c r="Z239" s="21">
        <f t="shared" si="578"/>
        <v>0</v>
      </c>
      <c r="AA239" s="21">
        <f t="shared" si="578"/>
        <v>0</v>
      </c>
      <c r="AB239" s="21">
        <f t="shared" si="578"/>
        <v>0</v>
      </c>
      <c r="AC239" s="21">
        <f t="shared" si="578"/>
        <v>0</v>
      </c>
      <c r="AD239" s="21">
        <f t="shared" si="578"/>
        <v>0</v>
      </c>
      <c r="AE239" s="21">
        <f t="shared" si="578"/>
        <v>0</v>
      </c>
      <c r="AF239" s="21">
        <f t="shared" si="578"/>
        <v>0</v>
      </c>
      <c r="AG239" s="21">
        <f t="shared" si="578"/>
        <v>0</v>
      </c>
      <c r="AH239" s="21">
        <f t="shared" si="578"/>
        <v>0</v>
      </c>
      <c r="AI239" s="21">
        <f t="shared" si="578"/>
        <v>0</v>
      </c>
      <c r="AJ239" s="21">
        <f t="shared" si="578"/>
        <v>0</v>
      </c>
      <c r="AK239" s="21">
        <f t="shared" si="578"/>
        <v>0</v>
      </c>
      <c r="AL239" s="21">
        <f t="shared" si="578"/>
        <v>0</v>
      </c>
    </row>
    <row r="241" spans="1:38" ht="15.75" x14ac:dyDescent="0.25">
      <c r="A241" s="45"/>
      <c r="B241" s="64" t="s">
        <v>27</v>
      </c>
      <c r="C241" s="65">
        <f>IF(ISERROR((C168)/C13),0,(C168)/C13)</f>
        <v>0</v>
      </c>
      <c r="D241" s="65">
        <f t="shared" ref="D241:AL241" si="579">IF(ISERROR((D168)/D13),0,(D168)/D13)</f>
        <v>0</v>
      </c>
      <c r="E241" s="65">
        <f t="shared" si="579"/>
        <v>0</v>
      </c>
      <c r="F241" s="65">
        <f t="shared" si="579"/>
        <v>0</v>
      </c>
      <c r="G241" s="65">
        <f t="shared" si="579"/>
        <v>0</v>
      </c>
      <c r="H241" s="65">
        <f t="shared" si="579"/>
        <v>0</v>
      </c>
      <c r="I241" s="65">
        <f t="shared" si="579"/>
        <v>0</v>
      </c>
      <c r="J241" s="65">
        <f t="shared" si="579"/>
        <v>0</v>
      </c>
      <c r="K241" s="65">
        <f t="shared" si="579"/>
        <v>0</v>
      </c>
      <c r="L241" s="65">
        <f t="shared" si="579"/>
        <v>0</v>
      </c>
      <c r="M241" s="65">
        <f t="shared" si="579"/>
        <v>0</v>
      </c>
      <c r="N241" s="65">
        <f t="shared" si="579"/>
        <v>0</v>
      </c>
      <c r="O241" s="65">
        <f t="shared" si="579"/>
        <v>0</v>
      </c>
      <c r="P241" s="65">
        <f t="shared" si="579"/>
        <v>0</v>
      </c>
      <c r="Q241" s="65">
        <f t="shared" si="579"/>
        <v>0</v>
      </c>
      <c r="R241" s="65">
        <f t="shared" si="579"/>
        <v>0</v>
      </c>
      <c r="S241" s="65">
        <f t="shared" si="579"/>
        <v>0</v>
      </c>
      <c r="T241" s="65">
        <f t="shared" si="579"/>
        <v>0</v>
      </c>
      <c r="U241" s="65">
        <f t="shared" si="579"/>
        <v>0</v>
      </c>
      <c r="V241" s="65">
        <f t="shared" si="579"/>
        <v>0</v>
      </c>
      <c r="W241" s="65">
        <f t="shared" si="579"/>
        <v>442.02021661929365</v>
      </c>
      <c r="X241" s="65">
        <f t="shared" si="579"/>
        <v>508.32241147798544</v>
      </c>
      <c r="Y241" s="65">
        <f t="shared" si="579"/>
        <v>477.16308932912909</v>
      </c>
      <c r="Z241" s="65">
        <f t="shared" si="579"/>
        <v>628.89453592377106</v>
      </c>
      <c r="AA241" s="65">
        <f t="shared" si="579"/>
        <v>604.58173751125901</v>
      </c>
      <c r="AB241" s="65">
        <f t="shared" si="579"/>
        <v>615.17897585900187</v>
      </c>
      <c r="AC241" s="65">
        <f t="shared" si="579"/>
        <v>646.72677580799837</v>
      </c>
      <c r="AD241" s="65">
        <f t="shared" si="579"/>
        <v>650.13715978857317</v>
      </c>
      <c r="AE241" s="65">
        <f t="shared" si="579"/>
        <v>675.7393622201688</v>
      </c>
      <c r="AF241" s="65">
        <f t="shared" si="579"/>
        <v>0</v>
      </c>
      <c r="AG241" s="65">
        <f t="shared" si="579"/>
        <v>0</v>
      </c>
      <c r="AH241" s="65">
        <f t="shared" si="579"/>
        <v>0</v>
      </c>
      <c r="AI241" s="65">
        <f t="shared" si="579"/>
        <v>0</v>
      </c>
      <c r="AJ241" s="65">
        <f t="shared" si="579"/>
        <v>0</v>
      </c>
      <c r="AK241" s="65">
        <f t="shared" si="579"/>
        <v>0</v>
      </c>
      <c r="AL241" s="65">
        <f t="shared" si="579"/>
        <v>0</v>
      </c>
    </row>
    <row r="242" spans="1:38" x14ac:dyDescent="0.25">
      <c r="A242" s="45"/>
      <c r="B242" s="1" t="str">
        <f>B238</f>
        <v>AIRTEL</v>
      </c>
      <c r="C242" s="66">
        <f>IF(ISERROR((C169)/C13),0,(C169)/C13)</f>
        <v>0</v>
      </c>
      <c r="D242" s="66">
        <f t="shared" ref="D242:AL242" si="580">IF(ISERROR((D169)/D13),0,(D169)/D13)</f>
        <v>0</v>
      </c>
      <c r="E242" s="66">
        <f t="shared" si="580"/>
        <v>0</v>
      </c>
      <c r="F242" s="66">
        <f t="shared" si="580"/>
        <v>0</v>
      </c>
      <c r="G242" s="66">
        <f t="shared" si="580"/>
        <v>0</v>
      </c>
      <c r="H242" s="66">
        <f t="shared" si="580"/>
        <v>0</v>
      </c>
      <c r="I242" s="66">
        <f t="shared" si="580"/>
        <v>0</v>
      </c>
      <c r="J242" s="66">
        <f t="shared" si="580"/>
        <v>0</v>
      </c>
      <c r="K242" s="66">
        <f t="shared" si="580"/>
        <v>0</v>
      </c>
      <c r="L242" s="66">
        <f t="shared" si="580"/>
        <v>0</v>
      </c>
      <c r="M242" s="66">
        <f t="shared" si="580"/>
        <v>0</v>
      </c>
      <c r="N242" s="66">
        <f t="shared" si="580"/>
        <v>0</v>
      </c>
      <c r="O242" s="66">
        <f t="shared" si="580"/>
        <v>0</v>
      </c>
      <c r="P242" s="66">
        <f t="shared" si="580"/>
        <v>0</v>
      </c>
      <c r="Q242" s="66">
        <f t="shared" si="580"/>
        <v>0</v>
      </c>
      <c r="R242" s="66">
        <f t="shared" si="580"/>
        <v>0</v>
      </c>
      <c r="S242" s="66">
        <f t="shared" si="580"/>
        <v>0</v>
      </c>
      <c r="T242" s="66">
        <f t="shared" si="580"/>
        <v>0</v>
      </c>
      <c r="U242" s="66">
        <f t="shared" si="580"/>
        <v>0</v>
      </c>
      <c r="V242" s="66">
        <f t="shared" si="580"/>
        <v>0</v>
      </c>
      <c r="W242" s="66">
        <f t="shared" si="580"/>
        <v>90.704147399646615</v>
      </c>
      <c r="X242" s="66">
        <f t="shared" si="580"/>
        <v>98.61795068516345</v>
      </c>
      <c r="Y242" s="66">
        <f t="shared" si="580"/>
        <v>80.522011424963964</v>
      </c>
      <c r="Z242" s="66">
        <f t="shared" si="580"/>
        <v>87.789818713978107</v>
      </c>
      <c r="AA242" s="66">
        <f t="shared" si="580"/>
        <v>75.756017549512791</v>
      </c>
      <c r="AB242" s="66">
        <f t="shared" si="580"/>
        <v>69.548764933838541</v>
      </c>
      <c r="AC242" s="66">
        <f t="shared" si="580"/>
        <v>72.439643456599526</v>
      </c>
      <c r="AD242" s="66">
        <f t="shared" si="580"/>
        <v>75.25135010444599</v>
      </c>
      <c r="AE242" s="66">
        <f t="shared" si="580"/>
        <v>81.320084080840658</v>
      </c>
      <c r="AF242" s="66">
        <f t="shared" si="580"/>
        <v>0</v>
      </c>
      <c r="AG242" s="66">
        <f t="shared" si="580"/>
        <v>0</v>
      </c>
      <c r="AH242" s="66">
        <f t="shared" si="580"/>
        <v>0</v>
      </c>
      <c r="AI242" s="66">
        <f t="shared" si="580"/>
        <v>0</v>
      </c>
      <c r="AJ242" s="66">
        <f t="shared" si="580"/>
        <v>0</v>
      </c>
      <c r="AK242" s="66">
        <f t="shared" si="580"/>
        <v>0</v>
      </c>
      <c r="AL242" s="66">
        <f t="shared" si="580"/>
        <v>0</v>
      </c>
    </row>
    <row r="243" spans="1:38" x14ac:dyDescent="0.25">
      <c r="A243" s="45"/>
      <c r="B243" s="1" t="str">
        <f>B239</f>
        <v>MTN</v>
      </c>
      <c r="C243" s="66">
        <f>IF(ISERROR((C170)/C13),0,(C170)/C13)</f>
        <v>0</v>
      </c>
      <c r="D243" s="66">
        <f t="shared" ref="D243:AL243" si="581">IF(ISERROR((D170)/D13),0,(D170)/D13)</f>
        <v>0</v>
      </c>
      <c r="E243" s="66">
        <f t="shared" si="581"/>
        <v>0</v>
      </c>
      <c r="F243" s="66">
        <f t="shared" si="581"/>
        <v>0</v>
      </c>
      <c r="G243" s="66">
        <f t="shared" si="581"/>
        <v>0</v>
      </c>
      <c r="H243" s="66">
        <f t="shared" si="581"/>
        <v>0</v>
      </c>
      <c r="I243" s="66">
        <f t="shared" si="581"/>
        <v>0</v>
      </c>
      <c r="J243" s="66">
        <f t="shared" si="581"/>
        <v>0</v>
      </c>
      <c r="K243" s="66">
        <f t="shared" si="581"/>
        <v>0</v>
      </c>
      <c r="L243" s="66">
        <f t="shared" si="581"/>
        <v>0</v>
      </c>
      <c r="M243" s="66">
        <f t="shared" si="581"/>
        <v>0</v>
      </c>
      <c r="N243" s="66">
        <f t="shared" si="581"/>
        <v>0</v>
      </c>
      <c r="O243" s="66">
        <f t="shared" si="581"/>
        <v>0</v>
      </c>
      <c r="P243" s="66">
        <f t="shared" si="581"/>
        <v>0</v>
      </c>
      <c r="Q243" s="66">
        <f t="shared" si="581"/>
        <v>0</v>
      </c>
      <c r="R243" s="66">
        <f t="shared" si="581"/>
        <v>0</v>
      </c>
      <c r="S243" s="66">
        <f t="shared" si="581"/>
        <v>0</v>
      </c>
      <c r="T243" s="66">
        <f t="shared" si="581"/>
        <v>0</v>
      </c>
      <c r="U243" s="66">
        <f t="shared" si="581"/>
        <v>0</v>
      </c>
      <c r="V243" s="66">
        <f t="shared" si="581"/>
        <v>0</v>
      </c>
      <c r="W243" s="66">
        <f t="shared" si="581"/>
        <v>351.31606921964698</v>
      </c>
      <c r="X243" s="66">
        <f t="shared" si="581"/>
        <v>409.70446079282203</v>
      </c>
      <c r="Y243" s="66">
        <f t="shared" si="581"/>
        <v>396.64107790416517</v>
      </c>
      <c r="Z243" s="66">
        <f t="shared" si="581"/>
        <v>541.10471720979308</v>
      </c>
      <c r="AA243" s="66">
        <f t="shared" si="581"/>
        <v>528.82571996174613</v>
      </c>
      <c r="AB243" s="66">
        <f t="shared" si="581"/>
        <v>545.6302109251634</v>
      </c>
      <c r="AC243" s="66">
        <f t="shared" si="581"/>
        <v>574.2871323513989</v>
      </c>
      <c r="AD243" s="66">
        <f t="shared" si="581"/>
        <v>574.88580968412714</v>
      </c>
      <c r="AE243" s="66">
        <f t="shared" si="581"/>
        <v>594.41927813932807</v>
      </c>
      <c r="AF243" s="66">
        <f t="shared" si="581"/>
        <v>0</v>
      </c>
      <c r="AG243" s="66">
        <f t="shared" si="581"/>
        <v>0</v>
      </c>
      <c r="AH243" s="66">
        <f t="shared" si="581"/>
        <v>0</v>
      </c>
      <c r="AI243" s="66">
        <f t="shared" si="581"/>
        <v>0</v>
      </c>
      <c r="AJ243" s="66">
        <f t="shared" si="581"/>
        <v>0</v>
      </c>
      <c r="AK243" s="66">
        <f t="shared" si="581"/>
        <v>0</v>
      </c>
      <c r="AL243" s="66">
        <f t="shared" si="581"/>
        <v>0</v>
      </c>
    </row>
    <row r="245" spans="1:38" ht="15.75" x14ac:dyDescent="0.25">
      <c r="A245" s="45"/>
      <c r="B245" s="64" t="s">
        <v>38</v>
      </c>
      <c r="C245" s="65">
        <f>IF(ISERROR((C95)/C13),0,(C95)/C13)</f>
        <v>0</v>
      </c>
      <c r="D245" s="65">
        <f t="shared" ref="D245:AL245" si="582">IF(ISERROR((D95)/D13),0,(D95)/D13)</f>
        <v>0</v>
      </c>
      <c r="E245" s="65">
        <f t="shared" si="582"/>
        <v>0</v>
      </c>
      <c r="F245" s="65">
        <f t="shared" si="582"/>
        <v>0</v>
      </c>
      <c r="G245" s="65">
        <f t="shared" si="582"/>
        <v>0</v>
      </c>
      <c r="H245" s="65">
        <f t="shared" si="582"/>
        <v>0</v>
      </c>
      <c r="I245" s="65">
        <f t="shared" si="582"/>
        <v>0</v>
      </c>
      <c r="J245" s="65">
        <f t="shared" si="582"/>
        <v>0</v>
      </c>
      <c r="K245" s="65">
        <f t="shared" si="582"/>
        <v>0</v>
      </c>
      <c r="L245" s="65">
        <f t="shared" si="582"/>
        <v>0</v>
      </c>
      <c r="M245" s="65">
        <f t="shared" si="582"/>
        <v>0</v>
      </c>
      <c r="N245" s="65">
        <f t="shared" si="582"/>
        <v>0</v>
      </c>
      <c r="O245" s="65">
        <f t="shared" si="582"/>
        <v>0</v>
      </c>
      <c r="P245" s="65">
        <f t="shared" si="582"/>
        <v>0</v>
      </c>
      <c r="Q245" s="65">
        <f t="shared" si="582"/>
        <v>0</v>
      </c>
      <c r="R245" s="65">
        <f t="shared" si="582"/>
        <v>0</v>
      </c>
      <c r="S245" s="65">
        <f t="shared" si="582"/>
        <v>0</v>
      </c>
      <c r="T245" s="65">
        <f t="shared" si="582"/>
        <v>0</v>
      </c>
      <c r="U245" s="65">
        <f t="shared" si="582"/>
        <v>0</v>
      </c>
      <c r="V245" s="65">
        <f t="shared" si="582"/>
        <v>0</v>
      </c>
      <c r="W245" s="65">
        <f t="shared" si="582"/>
        <v>54398.278053572772</v>
      </c>
      <c r="X245" s="65">
        <f t="shared" si="582"/>
        <v>66761.291963926735</v>
      </c>
      <c r="Y245" s="65">
        <f t="shared" si="582"/>
        <v>65940.606394820061</v>
      </c>
      <c r="Z245" s="65">
        <f t="shared" si="582"/>
        <v>73244.737285709736</v>
      </c>
      <c r="AA245" s="65">
        <f t="shared" si="582"/>
        <v>68675.222301526272</v>
      </c>
      <c r="AB245" s="65">
        <f t="shared" si="582"/>
        <v>62191.571860710239</v>
      </c>
      <c r="AC245" s="65">
        <f t="shared" si="582"/>
        <v>67256.221897951546</v>
      </c>
      <c r="AD245" s="65">
        <f t="shared" si="582"/>
        <v>67958.946262402227</v>
      </c>
      <c r="AE245" s="65">
        <f t="shared" si="582"/>
        <v>69741.020894851652</v>
      </c>
      <c r="AF245" s="65">
        <f t="shared" si="582"/>
        <v>0</v>
      </c>
      <c r="AG245" s="65">
        <f t="shared" si="582"/>
        <v>0</v>
      </c>
      <c r="AH245" s="65">
        <f t="shared" si="582"/>
        <v>0</v>
      </c>
      <c r="AI245" s="65">
        <f t="shared" si="582"/>
        <v>0</v>
      </c>
      <c r="AJ245" s="65">
        <f t="shared" si="582"/>
        <v>0</v>
      </c>
      <c r="AK245" s="65">
        <f t="shared" si="582"/>
        <v>0</v>
      </c>
      <c r="AL245" s="65">
        <f t="shared" si="582"/>
        <v>0</v>
      </c>
    </row>
    <row r="246" spans="1:38" x14ac:dyDescent="0.25">
      <c r="A246" s="45"/>
      <c r="B246" s="1" t="str">
        <f>B242</f>
        <v>AIRTEL</v>
      </c>
      <c r="C246" s="66">
        <f>IF(ISERROR((C96)/C13),0,(C96)/C13)</f>
        <v>0</v>
      </c>
      <c r="D246" s="66">
        <f t="shared" ref="D246:AL246" si="583">IF(ISERROR((D96)/D13),0,(D96)/D13)</f>
        <v>0</v>
      </c>
      <c r="E246" s="66">
        <f t="shared" si="583"/>
        <v>0</v>
      </c>
      <c r="F246" s="66">
        <f t="shared" si="583"/>
        <v>0</v>
      </c>
      <c r="G246" s="66">
        <f t="shared" si="583"/>
        <v>0</v>
      </c>
      <c r="H246" s="66">
        <f t="shared" si="583"/>
        <v>0</v>
      </c>
      <c r="I246" s="66">
        <f t="shared" si="583"/>
        <v>0</v>
      </c>
      <c r="J246" s="66">
        <f t="shared" si="583"/>
        <v>0</v>
      </c>
      <c r="K246" s="66">
        <f t="shared" si="583"/>
        <v>0</v>
      </c>
      <c r="L246" s="66">
        <f t="shared" si="583"/>
        <v>0</v>
      </c>
      <c r="M246" s="66">
        <f t="shared" si="583"/>
        <v>0</v>
      </c>
      <c r="N246" s="66">
        <f t="shared" si="583"/>
        <v>0</v>
      </c>
      <c r="O246" s="66">
        <f t="shared" si="583"/>
        <v>0</v>
      </c>
      <c r="P246" s="66">
        <f t="shared" si="583"/>
        <v>0</v>
      </c>
      <c r="Q246" s="66">
        <f t="shared" si="583"/>
        <v>0</v>
      </c>
      <c r="R246" s="66">
        <f t="shared" si="583"/>
        <v>0</v>
      </c>
      <c r="S246" s="66">
        <f t="shared" si="583"/>
        <v>0</v>
      </c>
      <c r="T246" s="66">
        <f t="shared" si="583"/>
        <v>0</v>
      </c>
      <c r="U246" s="66">
        <f t="shared" si="583"/>
        <v>0</v>
      </c>
      <c r="V246" s="66">
        <f t="shared" si="583"/>
        <v>0</v>
      </c>
      <c r="W246" s="66">
        <f t="shared" si="583"/>
        <v>14540.487938456919</v>
      </c>
      <c r="X246" s="66">
        <f t="shared" si="583"/>
        <v>19606.972219626063</v>
      </c>
      <c r="Y246" s="66">
        <f t="shared" si="583"/>
        <v>20120.630325482591</v>
      </c>
      <c r="Z246" s="66">
        <f t="shared" si="583"/>
        <v>13975.900058017811</v>
      </c>
      <c r="AA246" s="66">
        <f t="shared" si="583"/>
        <v>14031.545150799635</v>
      </c>
      <c r="AB246" s="66">
        <f t="shared" si="583"/>
        <v>7475.6970855259797</v>
      </c>
      <c r="AC246" s="66">
        <f t="shared" si="583"/>
        <v>8630.8414325447939</v>
      </c>
      <c r="AD246" s="66">
        <f t="shared" si="583"/>
        <v>9112.213578374096</v>
      </c>
      <c r="AE246" s="66">
        <f t="shared" si="583"/>
        <v>9405.0963379516979</v>
      </c>
      <c r="AF246" s="66">
        <f t="shared" si="583"/>
        <v>0</v>
      </c>
      <c r="AG246" s="66">
        <f t="shared" si="583"/>
        <v>0</v>
      </c>
      <c r="AH246" s="66">
        <f t="shared" si="583"/>
        <v>0</v>
      </c>
      <c r="AI246" s="66">
        <f t="shared" si="583"/>
        <v>0</v>
      </c>
      <c r="AJ246" s="66">
        <f t="shared" si="583"/>
        <v>0</v>
      </c>
      <c r="AK246" s="66">
        <f t="shared" si="583"/>
        <v>0</v>
      </c>
      <c r="AL246" s="66">
        <f t="shared" si="583"/>
        <v>0</v>
      </c>
    </row>
    <row r="247" spans="1:38" x14ac:dyDescent="0.25">
      <c r="A247" s="45"/>
      <c r="B247" s="1" t="str">
        <f>B243</f>
        <v>MTN</v>
      </c>
      <c r="C247" s="66">
        <f>IF(ISERROR((C97)/C13),0,(C97)/C13)</f>
        <v>0</v>
      </c>
      <c r="D247" s="66">
        <f t="shared" ref="D247:AL247" si="584">IF(ISERROR((D97)/D13),0,(D97)/D13)</f>
        <v>0</v>
      </c>
      <c r="E247" s="66">
        <f t="shared" si="584"/>
        <v>0</v>
      </c>
      <c r="F247" s="66">
        <f t="shared" si="584"/>
        <v>0</v>
      </c>
      <c r="G247" s="66">
        <f t="shared" si="584"/>
        <v>0</v>
      </c>
      <c r="H247" s="66">
        <f t="shared" si="584"/>
        <v>0</v>
      </c>
      <c r="I247" s="66">
        <f t="shared" si="584"/>
        <v>0</v>
      </c>
      <c r="J247" s="66">
        <f t="shared" si="584"/>
        <v>0</v>
      </c>
      <c r="K247" s="66">
        <f t="shared" si="584"/>
        <v>0</v>
      </c>
      <c r="L247" s="66">
        <f t="shared" si="584"/>
        <v>0</v>
      </c>
      <c r="M247" s="66">
        <f t="shared" si="584"/>
        <v>0</v>
      </c>
      <c r="N247" s="66">
        <f t="shared" si="584"/>
        <v>0</v>
      </c>
      <c r="O247" s="66">
        <f t="shared" si="584"/>
        <v>0</v>
      </c>
      <c r="P247" s="66">
        <f t="shared" si="584"/>
        <v>0</v>
      </c>
      <c r="Q247" s="66">
        <f t="shared" si="584"/>
        <v>0</v>
      </c>
      <c r="R247" s="66">
        <f t="shared" si="584"/>
        <v>0</v>
      </c>
      <c r="S247" s="66">
        <f t="shared" si="584"/>
        <v>0</v>
      </c>
      <c r="T247" s="66">
        <f t="shared" si="584"/>
        <v>0</v>
      </c>
      <c r="U247" s="66">
        <f t="shared" si="584"/>
        <v>0</v>
      </c>
      <c r="V247" s="66">
        <f t="shared" si="584"/>
        <v>0</v>
      </c>
      <c r="W247" s="66">
        <f t="shared" si="584"/>
        <v>39857.790115115851</v>
      </c>
      <c r="X247" s="66">
        <f t="shared" si="584"/>
        <v>47154.319744300679</v>
      </c>
      <c r="Y247" s="66">
        <f t="shared" si="584"/>
        <v>45819.97606933747</v>
      </c>
      <c r="Z247" s="66">
        <f t="shared" si="584"/>
        <v>59268.837227691925</v>
      </c>
      <c r="AA247" s="66">
        <f t="shared" si="584"/>
        <v>54643.677150726639</v>
      </c>
      <c r="AB247" s="66">
        <f t="shared" si="584"/>
        <v>54715.87477518426</v>
      </c>
      <c r="AC247" s="66">
        <f t="shared" si="584"/>
        <v>58625.38046540675</v>
      </c>
      <c r="AD247" s="66">
        <f t="shared" si="584"/>
        <v>58846.732684028124</v>
      </c>
      <c r="AE247" s="66">
        <f t="shared" si="584"/>
        <v>60335.924556899961</v>
      </c>
      <c r="AF247" s="66">
        <f t="shared" si="584"/>
        <v>0</v>
      </c>
      <c r="AG247" s="66">
        <f t="shared" si="584"/>
        <v>0</v>
      </c>
      <c r="AH247" s="66">
        <f t="shared" si="584"/>
        <v>0</v>
      </c>
      <c r="AI247" s="66">
        <f t="shared" si="584"/>
        <v>0</v>
      </c>
      <c r="AJ247" s="66">
        <f t="shared" si="584"/>
        <v>0</v>
      </c>
      <c r="AK247" s="66">
        <f t="shared" si="584"/>
        <v>0</v>
      </c>
      <c r="AL247" s="66">
        <f t="shared" si="58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6"/>
  <sheetViews>
    <sheetView showGridLines="0" workbookViewId="0">
      <pane xSplit="2" ySplit="3" topLeftCell="Z59" activePane="bottomRight" state="frozen"/>
      <selection pane="topRight" activeCell="B1" sqref="B1"/>
      <selection pane="bottomLeft" activeCell="A3" sqref="A3"/>
      <selection pane="bottomRight" activeCell="AE63" sqref="AE63"/>
    </sheetView>
  </sheetViews>
  <sheetFormatPr baseColWidth="10" defaultRowHeight="15" x14ac:dyDescent="0.25"/>
  <cols>
    <col min="1" max="1" width="11.42578125" style="45"/>
    <col min="2" max="2" width="50.42578125" customWidth="1"/>
    <col min="3" max="26" width="20.7109375" customWidth="1"/>
    <col min="27" max="27" width="16.28515625" bestFit="1" customWidth="1"/>
    <col min="28" max="28" width="15.140625" bestFit="1" customWidth="1"/>
    <col min="29" max="30" width="12.42578125" bestFit="1" customWidth="1"/>
    <col min="39" max="39" width="4.5703125" customWidth="1"/>
    <col min="40" max="41" width="11.42578125" bestFit="1" customWidth="1"/>
  </cols>
  <sheetData>
    <row r="1" spans="1:53" ht="45" customHeight="1" x14ac:dyDescent="0.25">
      <c r="B1" s="9"/>
    </row>
    <row r="2" spans="1:53" ht="29.25" customHeight="1" x14ac:dyDescent="0.25">
      <c r="B2" s="50" t="s">
        <v>36</v>
      </c>
    </row>
    <row r="3" spans="1:53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  <c r="AN3" s="107">
        <v>2018</v>
      </c>
      <c r="AO3" s="107">
        <v>2019</v>
      </c>
      <c r="AP3" s="107" t="s">
        <v>138</v>
      </c>
      <c r="AQ3" s="107" t="s">
        <v>139</v>
      </c>
      <c r="AR3" s="108"/>
      <c r="AS3" s="107" t="s">
        <v>130</v>
      </c>
      <c r="AT3" s="107" t="s">
        <v>131</v>
      </c>
      <c r="AU3" s="107" t="s">
        <v>132</v>
      </c>
      <c r="AV3" s="107" t="s">
        <v>133</v>
      </c>
      <c r="AW3" s="107"/>
      <c r="AX3" s="107" t="s">
        <v>134</v>
      </c>
      <c r="AY3" s="107" t="s">
        <v>135</v>
      </c>
      <c r="AZ3" s="107" t="s">
        <v>136</v>
      </c>
      <c r="BA3" s="107" t="s">
        <v>137</v>
      </c>
    </row>
    <row r="4" spans="1:53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53" s="44" customFormat="1" x14ac:dyDescent="0.25">
      <c r="A5" s="76"/>
      <c r="B5" s="67" t="s">
        <v>86</v>
      </c>
      <c r="C5" s="68">
        <f>'[1]Données source'!B6/1000</f>
        <v>0</v>
      </c>
      <c r="D5" s="68">
        <f>'[1]Données source'!C6/1000</f>
        <v>0</v>
      </c>
      <c r="E5" s="68">
        <f>'[1]Données source'!D6/1000</f>
        <v>0</v>
      </c>
      <c r="F5" s="68">
        <f>'[1]Données source'!E6/1000</f>
        <v>0</v>
      </c>
      <c r="G5" s="68">
        <f>'[1]Données source'!F6/1000</f>
        <v>0</v>
      </c>
      <c r="H5" s="68">
        <f>'[1]Données source'!G6/1000</f>
        <v>0</v>
      </c>
      <c r="I5" s="68">
        <f>'[1]Données source'!H6/1000</f>
        <v>0</v>
      </c>
      <c r="J5" s="68">
        <f>'[1]Données source'!I6/1000</f>
        <v>0</v>
      </c>
      <c r="K5" s="68">
        <f>'[1]Données source'!J6/1000</f>
        <v>0</v>
      </c>
      <c r="L5" s="68">
        <f>'[1]Données source'!K6/1000</f>
        <v>0</v>
      </c>
      <c r="M5" s="68">
        <f>'[1]Données source'!L6/1000</f>
        <v>0</v>
      </c>
      <c r="N5" s="68">
        <f>'[1]Données source'!M6/1000</f>
        <v>0</v>
      </c>
      <c r="O5" s="68">
        <f>'[1]Données source'!N6/1000</f>
        <v>0</v>
      </c>
      <c r="P5" s="68">
        <f>'[1]Données source'!O6/1000</f>
        <v>0</v>
      </c>
      <c r="Q5" s="68">
        <f>'[1]Données source'!P6/1000</f>
        <v>0</v>
      </c>
      <c r="R5" s="68">
        <f>'[1]Données source'!Q6/1000</f>
        <v>0</v>
      </c>
      <c r="S5" s="68">
        <f>'[1]Données source'!R6/1000</f>
        <v>0</v>
      </c>
      <c r="T5" s="68">
        <f>'[1]Données source'!S6/1000</f>
        <v>0</v>
      </c>
      <c r="U5" s="68">
        <f>'[1]Données source'!T6/1000</f>
        <v>0</v>
      </c>
      <c r="V5" s="68">
        <f>'[1]Données source'!U6/1000</f>
        <v>0</v>
      </c>
      <c r="W5" s="68">
        <f>'[1]Données source'!V6/1000</f>
        <v>1663.183</v>
      </c>
      <c r="X5" s="68">
        <f>'[1]Données source'!W6/1000</f>
        <v>1798.854</v>
      </c>
      <c r="Y5" s="68">
        <f>'[1]Données source'!X6/1000</f>
        <v>1922.5650000000001</v>
      </c>
      <c r="Z5" s="68">
        <f>'[1]Données source'!Y6/1000</f>
        <v>2051.5659999999998</v>
      </c>
      <c r="AA5" s="68">
        <f>'[1]Données source'!Z6/1000</f>
        <v>2158.9299999999998</v>
      </c>
      <c r="AB5" s="68">
        <f>'[1]Données source'!AA6/1000</f>
        <v>2256.3580000000002</v>
      </c>
      <c r="AC5" s="68">
        <f>'[1]Données source'!AB6/1000</f>
        <v>2249.4270000000001</v>
      </c>
      <c r="AD5" s="68">
        <f>'[1]Données source'!AC6/1000</f>
        <v>2104.654</v>
      </c>
      <c r="AE5" s="68">
        <f>'[1]Données source'!AD6/1000</f>
        <v>2220.0419999999999</v>
      </c>
      <c r="AF5" s="68">
        <f>'[1]Données source'!AE6/1000</f>
        <v>0</v>
      </c>
      <c r="AG5" s="68">
        <f>'[1]Données source'!AF6/1000</f>
        <v>0</v>
      </c>
      <c r="AH5" s="68">
        <f>'[1]Données source'!AG6/1000</f>
        <v>0</v>
      </c>
      <c r="AI5" s="68">
        <f>'[1]Données source'!AH6/1000</f>
        <v>0</v>
      </c>
      <c r="AJ5" s="68">
        <f>'[1]Données source'!AI6/1000</f>
        <v>0</v>
      </c>
      <c r="AK5" s="68">
        <f>'[1]Données source'!AJ6/1000</f>
        <v>0</v>
      </c>
      <c r="AL5" s="68">
        <f>'[1]Données source'!AK6/1000</f>
        <v>0</v>
      </c>
      <c r="AN5" s="109">
        <f>E5</f>
        <v>0</v>
      </c>
      <c r="AO5" s="109">
        <f>H5</f>
        <v>0</v>
      </c>
      <c r="AP5" s="109">
        <f>K5</f>
        <v>0</v>
      </c>
      <c r="AQ5" s="109">
        <f>N5</f>
        <v>0</v>
      </c>
      <c r="AR5" s="110"/>
      <c r="AS5" s="109" t="e">
        <f>#REF!</f>
        <v>#REF!</v>
      </c>
      <c r="AT5" s="109" t="e">
        <f>#REF!</f>
        <v>#REF!</v>
      </c>
      <c r="AU5" s="109" t="e">
        <f>#REF!</f>
        <v>#REF!</v>
      </c>
      <c r="AV5" s="109" t="e">
        <f>#REF!</f>
        <v>#REF!</v>
      </c>
      <c r="AW5" s="110"/>
      <c r="AX5" s="109" t="e">
        <f>#REF!</f>
        <v>#REF!</v>
      </c>
      <c r="AY5" s="109" t="e">
        <f>#REF!</f>
        <v>#REF!</v>
      </c>
      <c r="AZ5" s="109" t="e">
        <f>#REF!</f>
        <v>#REF!</v>
      </c>
      <c r="BA5" s="109" t="e">
        <f>#REF!</f>
        <v>#REF!</v>
      </c>
    </row>
    <row r="6" spans="1:53" x14ac:dyDescent="0.25">
      <c r="B6" s="55" t="s">
        <v>16</v>
      </c>
      <c r="C6" s="12"/>
      <c r="D6" s="57">
        <f t="shared" ref="D6:AL6" si="0">IF(ISERROR(D5/C5-1),0,D5/C5-1)</f>
        <v>0</v>
      </c>
      <c r="E6" s="57">
        <f t="shared" si="0"/>
        <v>0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0</v>
      </c>
      <c r="T6" s="57">
        <f t="shared" si="0"/>
        <v>0</v>
      </c>
      <c r="U6" s="57">
        <f t="shared" si="0"/>
        <v>0</v>
      </c>
      <c r="V6" s="57">
        <f t="shared" si="0"/>
        <v>0</v>
      </c>
      <c r="W6" s="57">
        <f t="shared" si="0"/>
        <v>0</v>
      </c>
      <c r="X6" s="57">
        <f t="shared" si="0"/>
        <v>8.1573104102194538E-2</v>
      </c>
      <c r="Y6" s="57">
        <f t="shared" si="0"/>
        <v>6.8772118248618286E-2</v>
      </c>
      <c r="Z6" s="57">
        <f t="shared" si="0"/>
        <v>6.7098381589178802E-2</v>
      </c>
      <c r="AA6" s="57">
        <f t="shared" si="0"/>
        <v>5.233270584519345E-2</v>
      </c>
      <c r="AB6" s="57">
        <f t="shared" si="0"/>
        <v>4.5127910585336384E-2</v>
      </c>
      <c r="AC6" s="57">
        <f t="shared" si="0"/>
        <v>-3.0717643210873558E-3</v>
      </c>
      <c r="AD6" s="57">
        <f t="shared" si="0"/>
        <v>-6.435994588844185E-2</v>
      </c>
      <c r="AE6" s="57">
        <f t="shared" si="0"/>
        <v>5.4825163661105236E-2</v>
      </c>
      <c r="AF6" s="57">
        <f t="shared" si="0"/>
        <v>-1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</row>
    <row r="7" spans="1:53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53" s="44" customFormat="1" x14ac:dyDescent="0.25">
      <c r="A8" s="76"/>
      <c r="B8" s="67" t="s">
        <v>87</v>
      </c>
      <c r="C8" s="77">
        <f>'[1]Données source'!B10/1000</f>
        <v>0</v>
      </c>
      <c r="D8" s="77">
        <f>'[1]Données source'!C10/1000</f>
        <v>0</v>
      </c>
      <c r="E8" s="77">
        <f>'[1]Données source'!D10/1000</f>
        <v>0</v>
      </c>
      <c r="F8" s="77">
        <f>'[1]Données source'!E10/1000</f>
        <v>0</v>
      </c>
      <c r="G8" s="77">
        <f>'[1]Données source'!F10/1000</f>
        <v>0</v>
      </c>
      <c r="H8" s="77">
        <f>'[1]Données source'!G10/1000</f>
        <v>0</v>
      </c>
      <c r="I8" s="77">
        <f>'[1]Données source'!H10/1000</f>
        <v>0</v>
      </c>
      <c r="J8" s="77">
        <f>'[1]Données source'!I10/1000</f>
        <v>0</v>
      </c>
      <c r="K8" s="77">
        <f>'[1]Données source'!J10/1000</f>
        <v>0</v>
      </c>
      <c r="L8" s="77">
        <f>'[1]Données source'!K10/1000</f>
        <v>0</v>
      </c>
      <c r="M8" s="77">
        <f>'[1]Données source'!L10/1000</f>
        <v>0</v>
      </c>
      <c r="N8" s="77">
        <f>'[1]Données source'!M10/1000</f>
        <v>0</v>
      </c>
      <c r="O8" s="77">
        <f>'[1]Données source'!N10/1000</f>
        <v>0</v>
      </c>
      <c r="P8" s="77">
        <f>'[1]Données source'!O10/1000</f>
        <v>0</v>
      </c>
      <c r="Q8" s="77">
        <f>'[1]Données source'!P10/1000</f>
        <v>0</v>
      </c>
      <c r="R8" s="77">
        <f>'[1]Données source'!Q10/1000</f>
        <v>0</v>
      </c>
      <c r="S8" s="77">
        <f>'[1]Données source'!R10/1000</f>
        <v>0</v>
      </c>
      <c r="T8" s="77">
        <f>'[1]Données source'!S10/1000</f>
        <v>0</v>
      </c>
      <c r="U8" s="77">
        <f>'[1]Données source'!T10/1000</f>
        <v>0</v>
      </c>
      <c r="V8" s="77">
        <f>'[1]Données source'!U10/1000</f>
        <v>0</v>
      </c>
      <c r="W8" s="77">
        <f>'[1]Données source'!V10/1000</f>
        <v>493.75799999999998</v>
      </c>
      <c r="X8" s="77">
        <f>'[1]Données source'!W10/1000</f>
        <v>559.49300000000005</v>
      </c>
      <c r="Y8" s="77">
        <f>'[1]Données source'!X10/1000</f>
        <v>642.42499999999995</v>
      </c>
      <c r="Z8" s="77">
        <f>'[1]Données source'!Y10/1000</f>
        <v>780.14200000000005</v>
      </c>
      <c r="AA8" s="77">
        <f>'[1]Données source'!Z10/1000</f>
        <v>791.73699999999997</v>
      </c>
      <c r="AB8" s="77">
        <f>'[1]Données source'!AA10/1000</f>
        <v>867.87199999999996</v>
      </c>
      <c r="AC8" s="77">
        <f>'[1]Données source'!AB10/1000</f>
        <v>1006.2329999999999</v>
      </c>
      <c r="AD8" s="77">
        <f>'[1]Données source'!AC10/1000</f>
        <v>1054.895</v>
      </c>
      <c r="AE8" s="77">
        <f>'[1]Données source'!AD10/1000</f>
        <v>1100.0650000000001</v>
      </c>
      <c r="AF8" s="77">
        <f>'[1]Données source'!AE10/1000</f>
        <v>0</v>
      </c>
      <c r="AG8" s="77">
        <f>'[1]Données source'!AF10/1000</f>
        <v>0</v>
      </c>
      <c r="AH8" s="77">
        <f>'[1]Données source'!AG10/1000</f>
        <v>0</v>
      </c>
      <c r="AI8" s="77">
        <f>'[1]Données source'!AH10/1000</f>
        <v>0</v>
      </c>
      <c r="AJ8" s="77">
        <f>'[1]Données source'!AI10/1000</f>
        <v>0</v>
      </c>
      <c r="AK8" s="77">
        <f>'[1]Données source'!AJ10/1000</f>
        <v>0</v>
      </c>
      <c r="AL8" s="77">
        <f>'[1]Données source'!AK10/1000</f>
        <v>0</v>
      </c>
    </row>
    <row r="9" spans="1:53" x14ac:dyDescent="0.25">
      <c r="B9" s="55" t="s">
        <v>16</v>
      </c>
      <c r="C9" s="12"/>
      <c r="D9" s="57">
        <f t="shared" ref="D9:AL9" si="1">IF(ISERROR(D8/C8-1),0,D8/C8-1)</f>
        <v>0</v>
      </c>
      <c r="E9" s="57">
        <f t="shared" si="1"/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  <c r="S9" s="57">
        <f t="shared" si="1"/>
        <v>0</v>
      </c>
      <c r="T9" s="57">
        <f t="shared" si="1"/>
        <v>0</v>
      </c>
      <c r="U9" s="57">
        <f t="shared" si="1"/>
        <v>0</v>
      </c>
      <c r="V9" s="57">
        <f t="shared" si="1"/>
        <v>0</v>
      </c>
      <c r="W9" s="57">
        <f t="shared" si="1"/>
        <v>0</v>
      </c>
      <c r="X9" s="57">
        <f t="shared" si="1"/>
        <v>0.1331320201394206</v>
      </c>
      <c r="Y9" s="57">
        <f t="shared" si="1"/>
        <v>0.14822705556637872</v>
      </c>
      <c r="Z9" s="57">
        <f t="shared" si="1"/>
        <v>0.21437054909133368</v>
      </c>
      <c r="AA9" s="57">
        <f t="shared" si="1"/>
        <v>1.4862678845645849E-2</v>
      </c>
      <c r="AB9" s="57">
        <f t="shared" si="1"/>
        <v>9.6161983082766023E-2</v>
      </c>
      <c r="AC9" s="57">
        <f t="shared" si="1"/>
        <v>0.15942558349618374</v>
      </c>
      <c r="AD9" s="57">
        <f t="shared" si="1"/>
        <v>4.8360568576065521E-2</v>
      </c>
      <c r="AE9" s="57">
        <f t="shared" si="1"/>
        <v>4.281942752596235E-2</v>
      </c>
      <c r="AF9" s="57">
        <f t="shared" si="1"/>
        <v>-1</v>
      </c>
      <c r="AG9" s="57">
        <f t="shared" si="1"/>
        <v>0</v>
      </c>
      <c r="AH9" s="57">
        <f t="shared" si="1"/>
        <v>0</v>
      </c>
      <c r="AI9" s="57">
        <f t="shared" si="1"/>
        <v>0</v>
      </c>
      <c r="AJ9" s="57">
        <f t="shared" si="1"/>
        <v>0</v>
      </c>
      <c r="AK9" s="57">
        <f t="shared" si="1"/>
        <v>0</v>
      </c>
      <c r="AL9" s="57">
        <f t="shared" si="1"/>
        <v>0</v>
      </c>
    </row>
    <row r="10" spans="1:53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53" s="79" customFormat="1" x14ac:dyDescent="0.25">
      <c r="A11" s="76"/>
      <c r="B11" s="78" t="s">
        <v>17</v>
      </c>
      <c r="C11" s="36">
        <f>SUM(C14:C21)</f>
        <v>0</v>
      </c>
      <c r="D11" s="36">
        <f t="shared" ref="D11:AL11" si="2">SUM(D14:D21)</f>
        <v>0</v>
      </c>
      <c r="E11" s="36">
        <f t="shared" si="2"/>
        <v>0</v>
      </c>
      <c r="F11" s="36">
        <f t="shared" si="2"/>
        <v>0</v>
      </c>
      <c r="G11" s="36">
        <f t="shared" si="2"/>
        <v>0</v>
      </c>
      <c r="H11" s="36">
        <f t="shared" si="2"/>
        <v>0</v>
      </c>
      <c r="I11" s="36">
        <f t="shared" si="2"/>
        <v>0</v>
      </c>
      <c r="J11" s="36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  <c r="V11" s="36">
        <f t="shared" si="2"/>
        <v>0</v>
      </c>
      <c r="W11" s="36">
        <f t="shared" si="2"/>
        <v>7254.0680000000011</v>
      </c>
      <c r="X11" s="36">
        <f t="shared" si="2"/>
        <v>8979.0190000000002</v>
      </c>
      <c r="Y11" s="36">
        <f t="shared" si="2"/>
        <v>10411.776</v>
      </c>
      <c r="Z11" s="36">
        <f t="shared" si="2"/>
        <v>14840.879000000001</v>
      </c>
      <c r="AA11" s="36">
        <f t="shared" si="2"/>
        <v>16297.235000000001</v>
      </c>
      <c r="AB11" s="36">
        <f t="shared" si="2"/>
        <v>17354.903000000002</v>
      </c>
      <c r="AC11" s="36">
        <f t="shared" si="2"/>
        <v>21827.562999999998</v>
      </c>
      <c r="AD11" s="36">
        <f t="shared" si="2"/>
        <v>23284.571</v>
      </c>
      <c r="AE11" s="36">
        <f t="shared" si="2"/>
        <v>26194.955999999998</v>
      </c>
      <c r="AF11" s="36">
        <f t="shared" si="2"/>
        <v>0</v>
      </c>
      <c r="AG11" s="36">
        <f t="shared" si="2"/>
        <v>0</v>
      </c>
      <c r="AH11" s="36">
        <f t="shared" si="2"/>
        <v>0</v>
      </c>
      <c r="AI11" s="36">
        <f t="shared" si="2"/>
        <v>0</v>
      </c>
      <c r="AJ11" s="36">
        <f t="shared" si="2"/>
        <v>0</v>
      </c>
      <c r="AK11" s="36">
        <f t="shared" si="2"/>
        <v>0</v>
      </c>
      <c r="AL11" s="36">
        <f t="shared" si="2"/>
        <v>0</v>
      </c>
    </row>
    <row r="12" spans="1:53" x14ac:dyDescent="0.25">
      <c r="B12" s="55" t="s">
        <v>16</v>
      </c>
      <c r="C12" s="12"/>
      <c r="D12" s="57">
        <f t="shared" ref="D12:AL12" si="3">IF(ISERROR(D11/C11-1),0,D11/C11-1)</f>
        <v>0</v>
      </c>
      <c r="E12" s="57">
        <f t="shared" si="3"/>
        <v>0</v>
      </c>
      <c r="F12" s="57">
        <f t="shared" si="3"/>
        <v>0</v>
      </c>
      <c r="G12" s="57">
        <f t="shared" si="3"/>
        <v>0</v>
      </c>
      <c r="H12" s="57">
        <f t="shared" si="3"/>
        <v>0</v>
      </c>
      <c r="I12" s="57">
        <f t="shared" si="3"/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0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0</v>
      </c>
      <c r="R12" s="57">
        <f t="shared" si="3"/>
        <v>0</v>
      </c>
      <c r="S12" s="57">
        <f t="shared" si="3"/>
        <v>0</v>
      </c>
      <c r="T12" s="57">
        <f t="shared" si="3"/>
        <v>0</v>
      </c>
      <c r="U12" s="57">
        <f t="shared" si="3"/>
        <v>0</v>
      </c>
      <c r="V12" s="57">
        <f t="shared" si="3"/>
        <v>0</v>
      </c>
      <c r="W12" s="57">
        <f t="shared" si="3"/>
        <v>0</v>
      </c>
      <c r="X12" s="57">
        <f t="shared" si="3"/>
        <v>0.23779085059583105</v>
      </c>
      <c r="Y12" s="57">
        <f t="shared" si="3"/>
        <v>0.15956720884542053</v>
      </c>
      <c r="Z12" s="57">
        <f t="shared" si="3"/>
        <v>0.42539361200240977</v>
      </c>
      <c r="AA12" s="57">
        <f t="shared" si="3"/>
        <v>9.8131384266390231E-2</v>
      </c>
      <c r="AB12" s="57">
        <f t="shared" si="3"/>
        <v>6.4898616237662576E-2</v>
      </c>
      <c r="AC12" s="57">
        <f t="shared" si="3"/>
        <v>0.25771737243359971</v>
      </c>
      <c r="AD12" s="57">
        <f t="shared" si="3"/>
        <v>6.6750832422291184E-2</v>
      </c>
      <c r="AE12" s="57">
        <f t="shared" si="3"/>
        <v>0.1249919957726513</v>
      </c>
      <c r="AF12" s="57">
        <f t="shared" si="3"/>
        <v>-1</v>
      </c>
      <c r="AG12" s="57">
        <f t="shared" si="3"/>
        <v>0</v>
      </c>
      <c r="AH12" s="57">
        <f t="shared" si="3"/>
        <v>0</v>
      </c>
      <c r="AI12" s="57">
        <f t="shared" si="3"/>
        <v>0</v>
      </c>
      <c r="AJ12" s="57">
        <f t="shared" si="3"/>
        <v>0</v>
      </c>
      <c r="AK12" s="57">
        <f t="shared" si="3"/>
        <v>0</v>
      </c>
      <c r="AL12" s="57">
        <f t="shared" si="3"/>
        <v>0</v>
      </c>
    </row>
    <row r="13" spans="1:53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53" ht="16.5" thickTop="1" thickBot="1" x14ac:dyDescent="0.3">
      <c r="B14" s="10" t="s">
        <v>96</v>
      </c>
      <c r="C14" s="58">
        <f>'[1]Données source'!B18/1000</f>
        <v>0</v>
      </c>
      <c r="D14" s="58">
        <f>'[1]Données source'!C18/1000</f>
        <v>0</v>
      </c>
      <c r="E14" s="58">
        <f>'[1]Données source'!D18/1000</f>
        <v>0</v>
      </c>
      <c r="F14" s="58">
        <f>'[1]Données source'!E18/1000</f>
        <v>0</v>
      </c>
      <c r="G14" s="58">
        <f>'[1]Données source'!F18/1000</f>
        <v>0</v>
      </c>
      <c r="H14" s="58">
        <f>'[1]Données source'!G18/1000</f>
        <v>0</v>
      </c>
      <c r="I14" s="58">
        <f>'[1]Données source'!H18/1000</f>
        <v>0</v>
      </c>
      <c r="J14" s="58">
        <f>'[1]Données source'!I18/1000</f>
        <v>0</v>
      </c>
      <c r="K14" s="58">
        <f>'[1]Données source'!J18/1000</f>
        <v>0</v>
      </c>
      <c r="L14" s="58">
        <f>'[1]Données source'!K18/1000</f>
        <v>0</v>
      </c>
      <c r="M14" s="58">
        <f>'[1]Données source'!L18/1000</f>
        <v>0</v>
      </c>
      <c r="N14" s="58">
        <f>'[1]Données source'!M18/1000</f>
        <v>0</v>
      </c>
      <c r="O14" s="58">
        <f>'[1]Données source'!N18/1000</f>
        <v>0</v>
      </c>
      <c r="P14" s="58">
        <f>'[1]Données source'!O18/1000</f>
        <v>0</v>
      </c>
      <c r="Q14" s="58">
        <f>'[1]Données source'!P18/1000</f>
        <v>0</v>
      </c>
      <c r="R14" s="58">
        <f>'[1]Données source'!Q18/1000</f>
        <v>0</v>
      </c>
      <c r="S14" s="58">
        <f>'[1]Données source'!R18/1000</f>
        <v>0</v>
      </c>
      <c r="T14" s="58">
        <f>'[1]Données source'!S18/1000</f>
        <v>0</v>
      </c>
      <c r="U14" s="58">
        <f>'[1]Données source'!T18/1000</f>
        <v>0</v>
      </c>
      <c r="V14" s="58">
        <f>'[1]Données source'!U18/1000</f>
        <v>0</v>
      </c>
      <c r="W14" s="58">
        <f>'[1]Données source'!V18/1000</f>
        <v>1106.0340000000001</v>
      </c>
      <c r="X14" s="58">
        <f>'[1]Données source'!W18/1000</f>
        <v>1378.72</v>
      </c>
      <c r="Y14" s="58">
        <f>'[1]Données source'!X18/1000</f>
        <v>1602.5730000000001</v>
      </c>
      <c r="Z14" s="58">
        <f>'[1]Données source'!Y18/1000</f>
        <v>2293.5970000000002</v>
      </c>
      <c r="AA14" s="58">
        <f>'[1]Données source'!Z18/1000</f>
        <v>2356.6889999999999</v>
      </c>
      <c r="AB14" s="58">
        <f>'[1]Données source'!AA18/1000</f>
        <v>2659.0360000000001</v>
      </c>
      <c r="AC14" s="58">
        <f>'[1]Données source'!AB18/1000</f>
        <v>3374.6469999999999</v>
      </c>
      <c r="AD14" s="58">
        <f>'[1]Données source'!AC18/1000</f>
        <v>3709.5720000000001</v>
      </c>
      <c r="AE14" s="58">
        <f>'[1]Données source'!AD18/1000</f>
        <v>4139.183</v>
      </c>
      <c r="AF14" s="58">
        <f>'[1]Données source'!AE18/1000</f>
        <v>0</v>
      </c>
      <c r="AG14" s="58">
        <f>'[1]Données source'!AF18/1000</f>
        <v>0</v>
      </c>
      <c r="AH14" s="58">
        <f>'[1]Données source'!AG18/1000</f>
        <v>0</v>
      </c>
      <c r="AI14" s="58">
        <f>'[1]Données source'!AH18/1000</f>
        <v>0</v>
      </c>
      <c r="AJ14" s="58">
        <f>'[1]Données source'!AI18/1000</f>
        <v>0</v>
      </c>
      <c r="AK14" s="58">
        <f>'[1]Données source'!AJ18/1000</f>
        <v>0</v>
      </c>
      <c r="AL14" s="58">
        <f>'[1]Données source'!AK18/1000</f>
        <v>0</v>
      </c>
    </row>
    <row r="15" spans="1:53" ht="16.5" thickTop="1" thickBot="1" x14ac:dyDescent="0.3">
      <c r="B15" s="10" t="s">
        <v>97</v>
      </c>
      <c r="C15" s="58">
        <f>'[1]Données source'!B22/1000</f>
        <v>0</v>
      </c>
      <c r="D15" s="58">
        <f>'[1]Données source'!C22/1000</f>
        <v>0</v>
      </c>
      <c r="E15" s="58">
        <f>'[1]Données source'!D22/1000</f>
        <v>0</v>
      </c>
      <c r="F15" s="58">
        <f>'[1]Données source'!E22/1000</f>
        <v>0</v>
      </c>
      <c r="G15" s="58">
        <f>'[1]Données source'!F22/1000</f>
        <v>0</v>
      </c>
      <c r="H15" s="58">
        <f>'[1]Données source'!G22/1000</f>
        <v>0</v>
      </c>
      <c r="I15" s="58">
        <f>'[1]Données source'!H22/1000</f>
        <v>0</v>
      </c>
      <c r="J15" s="58">
        <f>'[1]Données source'!I22/1000</f>
        <v>0</v>
      </c>
      <c r="K15" s="58">
        <f>'[1]Données source'!J22/1000</f>
        <v>0</v>
      </c>
      <c r="L15" s="58">
        <f>'[1]Données source'!K22/1000</f>
        <v>0</v>
      </c>
      <c r="M15" s="58">
        <f>'[1]Données source'!L22/1000</f>
        <v>0</v>
      </c>
      <c r="N15" s="58">
        <f>'[1]Données source'!M22/1000</f>
        <v>0</v>
      </c>
      <c r="O15" s="58">
        <f>'[1]Données source'!N22/1000</f>
        <v>0</v>
      </c>
      <c r="P15" s="58">
        <f>'[1]Données source'!O22/1000</f>
        <v>0</v>
      </c>
      <c r="Q15" s="58">
        <f>'[1]Données source'!P22/1000</f>
        <v>0</v>
      </c>
      <c r="R15" s="58">
        <f>'[1]Données source'!Q22/1000</f>
        <v>0</v>
      </c>
      <c r="S15" s="58">
        <f>'[1]Données source'!R22/1000</f>
        <v>0</v>
      </c>
      <c r="T15" s="58">
        <f>'[1]Données source'!S22/1000</f>
        <v>0</v>
      </c>
      <c r="U15" s="58">
        <f>'[1]Données source'!T22/1000</f>
        <v>0</v>
      </c>
      <c r="V15" s="58">
        <f>'[1]Données source'!U22/1000</f>
        <v>0</v>
      </c>
      <c r="W15" s="58">
        <f>'[1]Données source'!V22/1000</f>
        <v>812.65099999999995</v>
      </c>
      <c r="X15" s="58">
        <f>'[1]Données source'!W22/1000</f>
        <v>1100.6300000000001</v>
      </c>
      <c r="Y15" s="58">
        <f>'[1]Données source'!X22/1000</f>
        <v>1379.336</v>
      </c>
      <c r="Z15" s="58">
        <f>'[1]Données source'!Y22/1000</f>
        <v>2028.4390000000001</v>
      </c>
      <c r="AA15" s="58">
        <f>'[1]Données source'!Z22/1000</f>
        <v>2338.0529999999999</v>
      </c>
      <c r="AB15" s="58">
        <f>'[1]Données source'!AA22/1000</f>
        <v>2640.8939999999998</v>
      </c>
      <c r="AC15" s="58">
        <f>'[1]Données source'!AB22/1000</f>
        <v>3397.0630000000001</v>
      </c>
      <c r="AD15" s="58">
        <f>'[1]Données source'!AC22/1000</f>
        <v>3777.6909999999998</v>
      </c>
      <c r="AE15" s="58">
        <f>'[1]Données source'!AD22/1000</f>
        <v>4269.5659999999998</v>
      </c>
      <c r="AF15" s="58">
        <f>'[1]Données source'!AE22/1000</f>
        <v>0</v>
      </c>
      <c r="AG15" s="58">
        <f>'[1]Données source'!AF22/1000</f>
        <v>0</v>
      </c>
      <c r="AH15" s="58">
        <f>'[1]Données source'!AG22/1000</f>
        <v>0</v>
      </c>
      <c r="AI15" s="58">
        <f>'[1]Données source'!AH22/1000</f>
        <v>0</v>
      </c>
      <c r="AJ15" s="58">
        <f>'[1]Données source'!AI22/1000</f>
        <v>0</v>
      </c>
      <c r="AK15" s="58">
        <f>'[1]Données source'!AJ22/1000</f>
        <v>0</v>
      </c>
      <c r="AL15" s="58">
        <f>'[1]Données source'!AK22/1000</f>
        <v>0</v>
      </c>
    </row>
    <row r="16" spans="1:53" ht="16.5" thickTop="1" thickBot="1" x14ac:dyDescent="0.3">
      <c r="B16" s="11" t="s">
        <v>98</v>
      </c>
      <c r="C16" s="58">
        <f>'[1]Données source'!B26/1000</f>
        <v>0</v>
      </c>
      <c r="D16" s="58">
        <f>'[1]Données source'!C26/1000</f>
        <v>0</v>
      </c>
      <c r="E16" s="58">
        <f>'[1]Données source'!D26/1000</f>
        <v>0</v>
      </c>
      <c r="F16" s="58">
        <f>'[1]Données source'!E26/1000</f>
        <v>0</v>
      </c>
      <c r="G16" s="58">
        <f>'[1]Données source'!F26/1000</f>
        <v>0</v>
      </c>
      <c r="H16" s="58">
        <f>'[1]Données source'!G26/1000</f>
        <v>0</v>
      </c>
      <c r="I16" s="58">
        <f>'[1]Données source'!H26/1000</f>
        <v>0</v>
      </c>
      <c r="J16" s="58">
        <f>'[1]Données source'!I26/1000</f>
        <v>0</v>
      </c>
      <c r="K16" s="58">
        <f>'[1]Données source'!J26/1000</f>
        <v>0</v>
      </c>
      <c r="L16" s="58">
        <f>'[1]Données source'!K26/1000</f>
        <v>0</v>
      </c>
      <c r="M16" s="58">
        <f>'[1]Données source'!L26/1000</f>
        <v>0</v>
      </c>
      <c r="N16" s="58">
        <f>'[1]Données source'!M26/1000</f>
        <v>0</v>
      </c>
      <c r="O16" s="58">
        <f>'[1]Données source'!N26/1000</f>
        <v>0</v>
      </c>
      <c r="P16" s="58">
        <f>'[1]Données source'!O26/1000</f>
        <v>0</v>
      </c>
      <c r="Q16" s="58">
        <f>'[1]Données source'!P26/1000</f>
        <v>0</v>
      </c>
      <c r="R16" s="58">
        <f>'[1]Données source'!Q26/1000</f>
        <v>0</v>
      </c>
      <c r="S16" s="58">
        <f>'[1]Données source'!R26/1000</f>
        <v>0</v>
      </c>
      <c r="T16" s="58">
        <f>'[1]Données source'!S26/1000</f>
        <v>0</v>
      </c>
      <c r="U16" s="58">
        <f>'[1]Données source'!T26/1000</f>
        <v>0</v>
      </c>
      <c r="V16" s="58">
        <f>'[1]Données source'!U26/1000</f>
        <v>0</v>
      </c>
      <c r="W16" s="58">
        <f>'[1]Données source'!V26/1000</f>
        <v>304.87700000000001</v>
      </c>
      <c r="X16" s="58">
        <f>'[1]Données source'!W26/1000</f>
        <v>410.05499999999995</v>
      </c>
      <c r="Y16" s="58">
        <f>'[1]Données source'!X26/1000</f>
        <v>496.69499999999999</v>
      </c>
      <c r="Z16" s="58">
        <f>'[1]Données source'!Y26/1000</f>
        <v>810.92100000000005</v>
      </c>
      <c r="AA16" s="58">
        <f>'[1]Données source'!Z26/1000</f>
        <v>889.428</v>
      </c>
      <c r="AB16" s="58">
        <f>'[1]Données source'!AA26/1000</f>
        <v>1059.0229999999999</v>
      </c>
      <c r="AC16" s="58">
        <f>'[1]Données source'!AB26/1000</f>
        <v>1356.0129999999999</v>
      </c>
      <c r="AD16" s="58">
        <f>'[1]Données source'!AC26/1000</f>
        <v>1485.6030000000001</v>
      </c>
      <c r="AE16" s="58">
        <f>'[1]Données source'!AD26/1000</f>
        <v>1694.327</v>
      </c>
      <c r="AF16" s="58">
        <f>'[1]Données source'!AE26/1000</f>
        <v>0</v>
      </c>
      <c r="AG16" s="58">
        <f>'[1]Données source'!AF26/1000</f>
        <v>0</v>
      </c>
      <c r="AH16" s="58">
        <f>'[1]Données source'!AG26/1000</f>
        <v>0</v>
      </c>
      <c r="AI16" s="58">
        <f>'[1]Données source'!AH26/1000</f>
        <v>0</v>
      </c>
      <c r="AJ16" s="58">
        <f>'[1]Données source'!AI26/1000</f>
        <v>0</v>
      </c>
      <c r="AK16" s="58">
        <f>'[1]Données source'!AJ26/1000</f>
        <v>0</v>
      </c>
      <c r="AL16" s="58">
        <f>'[1]Données source'!AK26/1000</f>
        <v>0</v>
      </c>
    </row>
    <row r="17" spans="2:38" ht="16.5" thickTop="1" thickBot="1" x14ac:dyDescent="0.3">
      <c r="B17" s="18" t="s">
        <v>99</v>
      </c>
      <c r="C17" s="58">
        <f>'[1]Données source'!B30/1000</f>
        <v>0</v>
      </c>
      <c r="D17" s="58">
        <f>'[1]Données source'!C30/1000</f>
        <v>0</v>
      </c>
      <c r="E17" s="58">
        <f>'[1]Données source'!D30/1000</f>
        <v>0</v>
      </c>
      <c r="F17" s="58">
        <f>'[1]Données source'!E30/1000</f>
        <v>0</v>
      </c>
      <c r="G17" s="58">
        <f>'[1]Données source'!F30/1000</f>
        <v>0</v>
      </c>
      <c r="H17" s="58">
        <f>'[1]Données source'!G30/1000</f>
        <v>0</v>
      </c>
      <c r="I17" s="58">
        <f>'[1]Données source'!H30/1000</f>
        <v>0</v>
      </c>
      <c r="J17" s="58">
        <f>'[1]Données source'!I30/1000</f>
        <v>0</v>
      </c>
      <c r="K17" s="58">
        <f>'[1]Données source'!J30/1000</f>
        <v>0</v>
      </c>
      <c r="L17" s="58">
        <f>'[1]Données source'!K30/1000</f>
        <v>0</v>
      </c>
      <c r="M17" s="58">
        <f>'[1]Données source'!L30/1000</f>
        <v>0</v>
      </c>
      <c r="N17" s="58">
        <f>'[1]Données source'!M30/1000</f>
        <v>0</v>
      </c>
      <c r="O17" s="58">
        <f>'[1]Données source'!N30/1000</f>
        <v>0</v>
      </c>
      <c r="P17" s="58">
        <f>'[1]Données source'!O30/1000</f>
        <v>0</v>
      </c>
      <c r="Q17" s="58">
        <f>'[1]Données source'!P30/1000</f>
        <v>0</v>
      </c>
      <c r="R17" s="58">
        <f>'[1]Données source'!Q30/1000</f>
        <v>0</v>
      </c>
      <c r="S17" s="58">
        <f>'[1]Données source'!R30/1000</f>
        <v>0</v>
      </c>
      <c r="T17" s="58">
        <f>'[1]Données source'!S30/1000</f>
        <v>0</v>
      </c>
      <c r="U17" s="58">
        <f>'[1]Données source'!T30/1000</f>
        <v>0</v>
      </c>
      <c r="V17" s="58">
        <f>'[1]Données source'!U30/1000</f>
        <v>0</v>
      </c>
      <c r="W17" s="58">
        <f>'[1]Données source'!V30/1000</f>
        <v>0</v>
      </c>
      <c r="X17" s="58">
        <f>'[1]Données source'!W30/1000</f>
        <v>0</v>
      </c>
      <c r="Y17" s="58">
        <f>'[1]Données source'!X30/1000</f>
        <v>0</v>
      </c>
      <c r="Z17" s="58">
        <f>'[1]Données source'!Y30/1000</f>
        <v>0</v>
      </c>
      <c r="AA17" s="58">
        <f>'[1]Données source'!Z30/1000</f>
        <v>0</v>
      </c>
      <c r="AB17" s="58">
        <f>'[1]Données source'!AA30/1000</f>
        <v>0</v>
      </c>
      <c r="AC17" s="58">
        <f>'[1]Données source'!AB30/1000</f>
        <v>0</v>
      </c>
      <c r="AD17" s="58">
        <f>'[1]Données source'!AC30/1000</f>
        <v>0</v>
      </c>
      <c r="AE17" s="58">
        <f>'[1]Données source'!AD30/1000</f>
        <v>0</v>
      </c>
      <c r="AF17" s="58">
        <f>'[1]Données source'!AE30/1000</f>
        <v>0</v>
      </c>
      <c r="AG17" s="58">
        <f>'[1]Données source'!AF30/1000</f>
        <v>0</v>
      </c>
      <c r="AH17" s="58">
        <f>'[1]Données source'!AG30/1000</f>
        <v>0</v>
      </c>
      <c r="AI17" s="58">
        <f>'[1]Données source'!AH30/1000</f>
        <v>0</v>
      </c>
      <c r="AJ17" s="58">
        <f>'[1]Données source'!AI30/1000</f>
        <v>0</v>
      </c>
      <c r="AK17" s="58">
        <f>'[1]Données source'!AJ30/1000</f>
        <v>0</v>
      </c>
      <c r="AL17" s="58">
        <f>'[1]Données source'!AK30/1000</f>
        <v>0</v>
      </c>
    </row>
    <row r="18" spans="2:38" ht="16.5" thickTop="1" thickBot="1" x14ac:dyDescent="0.3">
      <c r="B18" s="18" t="s">
        <v>100</v>
      </c>
      <c r="C18" s="58">
        <f>'[1]Données source'!B34/1000</f>
        <v>0</v>
      </c>
      <c r="D18" s="58">
        <f>'[1]Données source'!C34/1000</f>
        <v>0</v>
      </c>
      <c r="E18" s="58">
        <f>'[1]Données source'!D34/1000</f>
        <v>0</v>
      </c>
      <c r="F18" s="58">
        <f>'[1]Données source'!E34/1000</f>
        <v>0</v>
      </c>
      <c r="G18" s="58">
        <f>'[1]Données source'!F34/1000</f>
        <v>0</v>
      </c>
      <c r="H18" s="58">
        <f>'[1]Données source'!G34/1000</f>
        <v>0</v>
      </c>
      <c r="I18" s="58">
        <f>'[1]Données source'!H34/1000</f>
        <v>0</v>
      </c>
      <c r="J18" s="58">
        <f>'[1]Données source'!I34/1000</f>
        <v>0</v>
      </c>
      <c r="K18" s="58">
        <f>'[1]Données source'!J34/1000</f>
        <v>0</v>
      </c>
      <c r="L18" s="58">
        <f>'[1]Données source'!K34/1000</f>
        <v>0</v>
      </c>
      <c r="M18" s="58">
        <f>'[1]Données source'!L34/1000</f>
        <v>0</v>
      </c>
      <c r="N18" s="58">
        <f>'[1]Données source'!M34/1000</f>
        <v>0</v>
      </c>
      <c r="O18" s="58">
        <f>'[1]Données source'!N34/1000</f>
        <v>0</v>
      </c>
      <c r="P18" s="58">
        <f>'[1]Données source'!O34/1000</f>
        <v>0</v>
      </c>
      <c r="Q18" s="58">
        <f>'[1]Données source'!P34/1000</f>
        <v>0</v>
      </c>
      <c r="R18" s="58">
        <f>'[1]Données source'!Q34/1000</f>
        <v>0</v>
      </c>
      <c r="S18" s="58">
        <f>'[1]Données source'!R34/1000</f>
        <v>0</v>
      </c>
      <c r="T18" s="58">
        <f>'[1]Données source'!S34/1000</f>
        <v>0</v>
      </c>
      <c r="U18" s="58">
        <f>'[1]Données source'!T34/1000</f>
        <v>0</v>
      </c>
      <c r="V18" s="58">
        <f>'[1]Données source'!U34/1000</f>
        <v>0</v>
      </c>
      <c r="W18" s="58">
        <f>'[1]Données source'!V34/1000</f>
        <v>2515.3870000000002</v>
      </c>
      <c r="X18" s="58">
        <f>'[1]Données source'!W34/1000</f>
        <v>3044.9960000000001</v>
      </c>
      <c r="Y18" s="58">
        <f>'[1]Données source'!X34/1000</f>
        <v>3466.7979999999998</v>
      </c>
      <c r="Z18" s="58">
        <f>'[1]Données source'!Y34/1000</f>
        <v>4854.1769999999997</v>
      </c>
      <c r="AA18" s="58">
        <f>'[1]Données source'!Z34/1000</f>
        <v>5357.0330000000004</v>
      </c>
      <c r="AB18" s="58">
        <f>'[1]Données source'!AA34/1000</f>
        <v>5498.4279999999999</v>
      </c>
      <c r="AC18" s="58">
        <f>'[1]Données source'!AB34/1000</f>
        <v>6850.3459999999995</v>
      </c>
      <c r="AD18" s="58">
        <f>'[1]Données source'!AC34/1000</f>
        <v>7156.1809999999996</v>
      </c>
      <c r="AE18" s="58">
        <f>'[1]Données source'!AD34/1000</f>
        <v>8046.0450000000001</v>
      </c>
      <c r="AF18" s="58">
        <f>'[1]Données source'!AE34/1000</f>
        <v>0</v>
      </c>
      <c r="AG18" s="58">
        <f>'[1]Données source'!AF34/1000</f>
        <v>0</v>
      </c>
      <c r="AH18" s="58">
        <f>'[1]Données source'!AG34/1000</f>
        <v>0</v>
      </c>
      <c r="AI18" s="58">
        <f>'[1]Données source'!AH34/1000</f>
        <v>0</v>
      </c>
      <c r="AJ18" s="58">
        <f>'[1]Données source'!AI34/1000</f>
        <v>0</v>
      </c>
      <c r="AK18" s="58">
        <f>'[1]Données source'!AJ34/1000</f>
        <v>0</v>
      </c>
      <c r="AL18" s="58">
        <f>'[1]Données source'!AK34/1000</f>
        <v>0</v>
      </c>
    </row>
    <row r="19" spans="2:38" ht="16.5" thickTop="1" thickBot="1" x14ac:dyDescent="0.3">
      <c r="B19" s="18" t="s">
        <v>101</v>
      </c>
      <c r="C19" s="58">
        <f>'[1]Données source'!B38/1000</f>
        <v>0</v>
      </c>
      <c r="D19" s="58">
        <f>'[1]Données source'!C38/1000</f>
        <v>0</v>
      </c>
      <c r="E19" s="58">
        <f>'[1]Données source'!D38/1000</f>
        <v>0</v>
      </c>
      <c r="F19" s="58">
        <f>'[1]Données source'!E38/1000</f>
        <v>0</v>
      </c>
      <c r="G19" s="58">
        <f>'[1]Données source'!F38/1000</f>
        <v>0</v>
      </c>
      <c r="H19" s="58">
        <f>'[1]Données source'!G38/1000</f>
        <v>0</v>
      </c>
      <c r="I19" s="58">
        <f>'[1]Données source'!H38/1000</f>
        <v>0</v>
      </c>
      <c r="J19" s="58">
        <f>'[1]Données source'!I38/1000</f>
        <v>0</v>
      </c>
      <c r="K19" s="58">
        <f>'[1]Données source'!J38/1000</f>
        <v>0</v>
      </c>
      <c r="L19" s="58">
        <f>'[1]Données source'!K38/1000</f>
        <v>0</v>
      </c>
      <c r="M19" s="58">
        <f>'[1]Données source'!L38/1000</f>
        <v>0</v>
      </c>
      <c r="N19" s="58">
        <f>'[1]Données source'!M38/1000</f>
        <v>0</v>
      </c>
      <c r="O19" s="58">
        <f>'[1]Données source'!N38/1000</f>
        <v>0</v>
      </c>
      <c r="P19" s="58">
        <f>'[1]Données source'!O38/1000</f>
        <v>0</v>
      </c>
      <c r="Q19" s="58">
        <f>'[1]Données source'!P38/1000</f>
        <v>0</v>
      </c>
      <c r="R19" s="58">
        <f>'[1]Données source'!Q38/1000</f>
        <v>0</v>
      </c>
      <c r="S19" s="58">
        <f>'[1]Données source'!R38/1000</f>
        <v>0</v>
      </c>
      <c r="T19" s="58">
        <f>'[1]Données source'!S38/1000</f>
        <v>0</v>
      </c>
      <c r="U19" s="58">
        <f>'[1]Données source'!T38/1000</f>
        <v>0</v>
      </c>
      <c r="V19" s="58">
        <f>'[1]Données source'!U38/1000</f>
        <v>0</v>
      </c>
      <c r="W19" s="58">
        <f>'[1]Données source'!V38/1000</f>
        <v>2515.1190000000001</v>
      </c>
      <c r="X19" s="58">
        <f>'[1]Données source'!W38/1000</f>
        <v>3044.6179999999999</v>
      </c>
      <c r="Y19" s="58">
        <f>'[1]Données source'!X38/1000</f>
        <v>3466.3739999999998</v>
      </c>
      <c r="Z19" s="58">
        <f>'[1]Données source'!Y38/1000</f>
        <v>4853.7449999999999</v>
      </c>
      <c r="AA19" s="58">
        <f>'[1]Données source'!Z38/1000</f>
        <v>5356.0320000000002</v>
      </c>
      <c r="AB19" s="58">
        <f>'[1]Données source'!AA38/1000</f>
        <v>5497.5219999999999</v>
      </c>
      <c r="AC19" s="58">
        <f>'[1]Données source'!AB38/1000</f>
        <v>6849.4939999999997</v>
      </c>
      <c r="AD19" s="58">
        <f>'[1]Données source'!AC38/1000</f>
        <v>7155.5240000000003</v>
      </c>
      <c r="AE19" s="58">
        <f>'[1]Données source'!AD38/1000</f>
        <v>8045.835</v>
      </c>
      <c r="AF19" s="58">
        <f>'[1]Données source'!AE38/1000</f>
        <v>0</v>
      </c>
      <c r="AG19" s="58">
        <f>'[1]Données source'!AF38/1000</f>
        <v>0</v>
      </c>
      <c r="AH19" s="58">
        <f>'[1]Données source'!AG38/1000</f>
        <v>0</v>
      </c>
      <c r="AI19" s="58">
        <f>'[1]Données source'!AH38/1000</f>
        <v>0</v>
      </c>
      <c r="AJ19" s="58">
        <f>'[1]Données source'!AI38/1000</f>
        <v>0</v>
      </c>
      <c r="AK19" s="58">
        <f>'[1]Données source'!AJ38/1000</f>
        <v>0</v>
      </c>
      <c r="AL19" s="58">
        <f>'[1]Données source'!AK38/1000</f>
        <v>0</v>
      </c>
    </row>
    <row r="20" spans="2:38" ht="16.5" thickTop="1" thickBot="1" x14ac:dyDescent="0.3">
      <c r="B20" s="18" t="s">
        <v>102</v>
      </c>
      <c r="C20" s="58">
        <f>'[1]Données source'!B42/1000</f>
        <v>0</v>
      </c>
      <c r="D20" s="58">
        <f>'[1]Données source'!C42/1000</f>
        <v>0</v>
      </c>
      <c r="E20" s="58">
        <f>'[1]Données source'!D42/1000</f>
        <v>0</v>
      </c>
      <c r="F20" s="58">
        <f>'[1]Données source'!E42/1000</f>
        <v>0</v>
      </c>
      <c r="G20" s="58">
        <f>'[1]Données source'!F42/1000</f>
        <v>0</v>
      </c>
      <c r="H20" s="58">
        <f>'[1]Données source'!G42/1000</f>
        <v>0</v>
      </c>
      <c r="I20" s="58">
        <f>'[1]Données source'!H42/1000</f>
        <v>0</v>
      </c>
      <c r="J20" s="58">
        <f>'[1]Données source'!I42/1000</f>
        <v>0</v>
      </c>
      <c r="K20" s="58">
        <f>'[1]Données source'!J42/1000</f>
        <v>0</v>
      </c>
      <c r="L20" s="58">
        <f>'[1]Données source'!K42/1000</f>
        <v>0</v>
      </c>
      <c r="M20" s="58">
        <f>'[1]Données source'!L42/1000</f>
        <v>0</v>
      </c>
      <c r="N20" s="58">
        <f>'[1]Données source'!M42/1000</f>
        <v>0</v>
      </c>
      <c r="O20" s="58">
        <f>'[1]Données source'!N42/1000</f>
        <v>0</v>
      </c>
      <c r="P20" s="58">
        <f>'[1]Données source'!O42/1000</f>
        <v>0</v>
      </c>
      <c r="Q20" s="58">
        <f>'[1]Données source'!P42/1000</f>
        <v>0</v>
      </c>
      <c r="R20" s="58">
        <f>'[1]Données source'!Q42/1000</f>
        <v>0</v>
      </c>
      <c r="S20" s="58">
        <f>'[1]Données source'!R42/1000</f>
        <v>0</v>
      </c>
      <c r="T20" s="58">
        <f>'[1]Données source'!S42/1000</f>
        <v>0</v>
      </c>
      <c r="U20" s="58">
        <f>'[1]Données source'!T42/1000</f>
        <v>0</v>
      </c>
      <c r="V20" s="58">
        <f>'[1]Données source'!U42/1000</f>
        <v>0</v>
      </c>
      <c r="W20" s="58">
        <f>'[1]Données source'!V42/1000</f>
        <v>0</v>
      </c>
      <c r="X20" s="58">
        <f>'[1]Données source'!W42/1000</f>
        <v>0</v>
      </c>
      <c r="Y20" s="58">
        <f>'[1]Données source'!X42/1000</f>
        <v>0</v>
      </c>
      <c r="Z20" s="58">
        <f>'[1]Données source'!Y42/1000</f>
        <v>0</v>
      </c>
      <c r="AA20" s="58">
        <f>'[1]Données source'!Z42/1000</f>
        <v>0</v>
      </c>
      <c r="AB20" s="58">
        <f>'[1]Données source'!AA42/1000</f>
        <v>0</v>
      </c>
      <c r="AC20" s="58">
        <f>'[1]Données source'!AB42/1000</f>
        <v>0</v>
      </c>
      <c r="AD20" s="58">
        <f>'[1]Données source'!AC42/1000</f>
        <v>0</v>
      </c>
      <c r="AE20" s="58">
        <f>'[1]Données source'!AD42/1000</f>
        <v>0</v>
      </c>
      <c r="AF20" s="58">
        <f>'[1]Données source'!AE42/1000</f>
        <v>0</v>
      </c>
      <c r="AG20" s="58">
        <f>'[1]Données source'!AF42/1000</f>
        <v>0</v>
      </c>
      <c r="AH20" s="58">
        <f>'[1]Données source'!AG42/1000</f>
        <v>0</v>
      </c>
      <c r="AI20" s="58">
        <f>'[1]Données source'!AH42/1000</f>
        <v>0</v>
      </c>
      <c r="AJ20" s="58">
        <f>'[1]Données source'!AI42/1000</f>
        <v>0</v>
      </c>
      <c r="AK20" s="58">
        <f>'[1]Données source'!AJ42/1000</f>
        <v>0</v>
      </c>
      <c r="AL20" s="58">
        <f>'[1]Données source'!AK42/1000</f>
        <v>0</v>
      </c>
    </row>
    <row r="21" spans="2:38" ht="16.5" thickTop="1" thickBot="1" x14ac:dyDescent="0.3">
      <c r="B21" s="18" t="s">
        <v>103</v>
      </c>
      <c r="C21" s="58">
        <f>'[1]Données source'!B46/1000</f>
        <v>0</v>
      </c>
      <c r="D21" s="58">
        <f>'[1]Données source'!C46/1000</f>
        <v>0</v>
      </c>
      <c r="E21" s="58">
        <f>'[1]Données source'!D46/1000</f>
        <v>0</v>
      </c>
      <c r="F21" s="58">
        <f>'[1]Données source'!E46/1000</f>
        <v>0</v>
      </c>
      <c r="G21" s="58">
        <f>'[1]Données source'!F46/1000</f>
        <v>0</v>
      </c>
      <c r="H21" s="58">
        <f>'[1]Données source'!G46/1000</f>
        <v>0</v>
      </c>
      <c r="I21" s="58">
        <f>'[1]Données source'!H46/1000</f>
        <v>0</v>
      </c>
      <c r="J21" s="58">
        <f>'[1]Données source'!I46/1000</f>
        <v>0</v>
      </c>
      <c r="K21" s="58">
        <f>'[1]Données source'!J46/1000</f>
        <v>0</v>
      </c>
      <c r="L21" s="58">
        <f>'[1]Données source'!K46/1000</f>
        <v>0</v>
      </c>
      <c r="M21" s="58">
        <f>'[1]Données source'!L46/1000</f>
        <v>0</v>
      </c>
      <c r="N21" s="58">
        <f>'[1]Données source'!M46/1000</f>
        <v>0</v>
      </c>
      <c r="O21" s="58">
        <f>'[1]Données source'!N46/1000</f>
        <v>0</v>
      </c>
      <c r="P21" s="58">
        <f>'[1]Données source'!O46/1000</f>
        <v>0</v>
      </c>
      <c r="Q21" s="58">
        <f>'[1]Données source'!P46/1000</f>
        <v>0</v>
      </c>
      <c r="R21" s="58">
        <f>'[1]Données source'!Q46/1000</f>
        <v>0</v>
      </c>
      <c r="S21" s="58">
        <f>'[1]Données source'!R46/1000</f>
        <v>0</v>
      </c>
      <c r="T21" s="58">
        <f>'[1]Données source'!S46/1000</f>
        <v>0</v>
      </c>
      <c r="U21" s="58">
        <f>'[1]Données source'!T46/1000</f>
        <v>0</v>
      </c>
      <c r="V21" s="58">
        <f>'[1]Données source'!U46/1000</f>
        <v>0</v>
      </c>
      <c r="W21" s="58">
        <f>'[1]Données source'!V46/1000</f>
        <v>0</v>
      </c>
      <c r="X21" s="58">
        <f>'[1]Données source'!W46/1000</f>
        <v>0</v>
      </c>
      <c r="Y21" s="58">
        <f>'[1]Données source'!X46/1000</f>
        <v>0</v>
      </c>
      <c r="Z21" s="58">
        <f>'[1]Données source'!Y46/1000</f>
        <v>0</v>
      </c>
      <c r="AA21" s="58">
        <f>'[1]Données source'!Z46/1000</f>
        <v>0</v>
      </c>
      <c r="AB21" s="58">
        <f>'[1]Données source'!AA46/1000</f>
        <v>0</v>
      </c>
      <c r="AC21" s="58">
        <f>'[1]Données source'!AB46/1000</f>
        <v>0</v>
      </c>
      <c r="AD21" s="58">
        <f>'[1]Données source'!AC46/1000</f>
        <v>0</v>
      </c>
      <c r="AE21" s="58">
        <f>'[1]Données source'!AD46/1000</f>
        <v>0</v>
      </c>
      <c r="AF21" s="58">
        <f>'[1]Données source'!AE46/1000</f>
        <v>0</v>
      </c>
      <c r="AG21" s="58">
        <f>'[1]Données source'!AF46/1000</f>
        <v>0</v>
      </c>
      <c r="AH21" s="58">
        <f>'[1]Données source'!AG46/1000</f>
        <v>0</v>
      </c>
      <c r="AI21" s="58">
        <f>'[1]Données source'!AH46/1000</f>
        <v>0</v>
      </c>
      <c r="AJ21" s="58">
        <f>'[1]Données source'!AI46/1000</f>
        <v>0</v>
      </c>
      <c r="AK21" s="58">
        <f>'[1]Données source'!AJ46/1000</f>
        <v>0</v>
      </c>
      <c r="AL21" s="58">
        <f>'[1]Données source'!AK46/1000</f>
        <v>0</v>
      </c>
    </row>
    <row r="22" spans="2:38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2:38" s="45" customFormat="1" x14ac:dyDescent="0.25">
      <c r="B23" s="61" t="s">
        <v>18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2:38" s="45" customFormat="1" x14ac:dyDescent="0.25">
      <c r="B24" s="10" t="s">
        <v>19</v>
      </c>
      <c r="C24" s="62">
        <f>IF(ISERROR(C14/C$11),0,C14/C$11)</f>
        <v>0</v>
      </c>
      <c r="D24" s="62">
        <f>IF(ISERROR(D14/D$11),0,D14/D$11)</f>
        <v>0</v>
      </c>
      <c r="E24" s="62">
        <f t="shared" ref="E24:AL31" si="4">IF(ISERROR(E14/E$11),0,E14/E$11)</f>
        <v>0</v>
      </c>
      <c r="F24" s="62">
        <f t="shared" si="4"/>
        <v>0</v>
      </c>
      <c r="G24" s="62">
        <f t="shared" si="4"/>
        <v>0</v>
      </c>
      <c r="H24" s="62">
        <f t="shared" si="4"/>
        <v>0</v>
      </c>
      <c r="I24" s="62">
        <f t="shared" si="4"/>
        <v>0</v>
      </c>
      <c r="J24" s="62">
        <f t="shared" si="4"/>
        <v>0</v>
      </c>
      <c r="K24" s="62">
        <f t="shared" si="4"/>
        <v>0</v>
      </c>
      <c r="L24" s="62">
        <f t="shared" si="4"/>
        <v>0</v>
      </c>
      <c r="M24" s="62">
        <f t="shared" si="4"/>
        <v>0</v>
      </c>
      <c r="N24" s="62">
        <f t="shared" si="4"/>
        <v>0</v>
      </c>
      <c r="O24" s="62">
        <f t="shared" si="4"/>
        <v>0</v>
      </c>
      <c r="P24" s="62">
        <f t="shared" si="4"/>
        <v>0</v>
      </c>
      <c r="Q24" s="62">
        <f t="shared" si="4"/>
        <v>0</v>
      </c>
      <c r="R24" s="62">
        <f t="shared" si="4"/>
        <v>0</v>
      </c>
      <c r="S24" s="62">
        <f t="shared" si="4"/>
        <v>0</v>
      </c>
      <c r="T24" s="62">
        <f t="shared" si="4"/>
        <v>0</v>
      </c>
      <c r="U24" s="62">
        <f t="shared" si="4"/>
        <v>0</v>
      </c>
      <c r="V24" s="62">
        <f t="shared" si="4"/>
        <v>0</v>
      </c>
      <c r="W24" s="62">
        <f t="shared" si="4"/>
        <v>0.15247086186674841</v>
      </c>
      <c r="X24" s="62">
        <f t="shared" si="4"/>
        <v>0.15354906811089275</v>
      </c>
      <c r="Y24" s="62">
        <f t="shared" si="4"/>
        <v>0.15391927371468614</v>
      </c>
      <c r="Z24" s="62">
        <f t="shared" si="4"/>
        <v>0.1545458998756071</v>
      </c>
      <c r="AA24" s="62">
        <f t="shared" si="4"/>
        <v>0.14460667714492673</v>
      </c>
      <c r="AB24" s="62">
        <f t="shared" si="4"/>
        <v>0.15321526141632713</v>
      </c>
      <c r="AC24" s="62">
        <f t="shared" si="4"/>
        <v>0.15460484525917989</v>
      </c>
      <c r="AD24" s="62">
        <f t="shared" si="4"/>
        <v>0.15931459505953535</v>
      </c>
      <c r="AE24" s="62">
        <f t="shared" si="4"/>
        <v>0.15801450477717924</v>
      </c>
      <c r="AF24" s="62">
        <f t="shared" si="4"/>
        <v>0</v>
      </c>
      <c r="AG24" s="62">
        <f t="shared" si="4"/>
        <v>0</v>
      </c>
      <c r="AH24" s="62">
        <f t="shared" si="4"/>
        <v>0</v>
      </c>
      <c r="AI24" s="62">
        <f t="shared" si="4"/>
        <v>0</v>
      </c>
      <c r="AJ24" s="62">
        <f t="shared" si="4"/>
        <v>0</v>
      </c>
      <c r="AK24" s="62">
        <f t="shared" si="4"/>
        <v>0</v>
      </c>
      <c r="AL24" s="62">
        <f t="shared" si="4"/>
        <v>0</v>
      </c>
    </row>
    <row r="25" spans="2:38" s="45" customFormat="1" x14ac:dyDescent="0.25">
      <c r="B25" s="10" t="s">
        <v>20</v>
      </c>
      <c r="C25" s="62">
        <f t="shared" ref="C25:D31" si="5">IF(ISERROR(C15/C$11),0,C15/C$11)</f>
        <v>0</v>
      </c>
      <c r="D25" s="62">
        <f t="shared" si="5"/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  <c r="K25" s="62">
        <f t="shared" si="4"/>
        <v>0</v>
      </c>
      <c r="L25" s="62">
        <f t="shared" si="4"/>
        <v>0</v>
      </c>
      <c r="M25" s="62">
        <f t="shared" si="4"/>
        <v>0</v>
      </c>
      <c r="N25" s="62">
        <f t="shared" si="4"/>
        <v>0</v>
      </c>
      <c r="O25" s="62">
        <f t="shared" si="4"/>
        <v>0</v>
      </c>
      <c r="P25" s="62">
        <f t="shared" si="4"/>
        <v>0</v>
      </c>
      <c r="Q25" s="62">
        <f t="shared" si="4"/>
        <v>0</v>
      </c>
      <c r="R25" s="62">
        <f t="shared" si="4"/>
        <v>0</v>
      </c>
      <c r="S25" s="62">
        <f t="shared" si="4"/>
        <v>0</v>
      </c>
      <c r="T25" s="62">
        <f t="shared" si="4"/>
        <v>0</v>
      </c>
      <c r="U25" s="62">
        <f t="shared" si="4"/>
        <v>0</v>
      </c>
      <c r="V25" s="62">
        <f t="shared" si="4"/>
        <v>0</v>
      </c>
      <c r="W25" s="62">
        <f t="shared" si="4"/>
        <v>0.11202693440425425</v>
      </c>
      <c r="X25" s="62">
        <f t="shared" si="4"/>
        <v>0.12257797873019315</v>
      </c>
      <c r="Y25" s="62">
        <f t="shared" si="4"/>
        <v>0.13247845516461362</v>
      </c>
      <c r="Z25" s="62">
        <f t="shared" si="4"/>
        <v>0.13667916839696626</v>
      </c>
      <c r="AA25" s="62">
        <f t="shared" si="4"/>
        <v>0.14346317028624794</v>
      </c>
      <c r="AB25" s="62">
        <f t="shared" si="4"/>
        <v>0.15216990841147307</v>
      </c>
      <c r="AC25" s="62">
        <f t="shared" si="4"/>
        <v>0.15563180369700458</v>
      </c>
      <c r="AD25" s="62">
        <f t="shared" si="4"/>
        <v>0.16224009452439556</v>
      </c>
      <c r="AE25" s="62">
        <f t="shared" si="4"/>
        <v>0.16299191340500821</v>
      </c>
      <c r="AF25" s="62">
        <f t="shared" si="4"/>
        <v>0</v>
      </c>
      <c r="AG25" s="62">
        <f t="shared" si="4"/>
        <v>0</v>
      </c>
      <c r="AH25" s="62">
        <f t="shared" si="4"/>
        <v>0</v>
      </c>
      <c r="AI25" s="62">
        <f t="shared" si="4"/>
        <v>0</v>
      </c>
      <c r="AJ25" s="62">
        <f t="shared" si="4"/>
        <v>0</v>
      </c>
      <c r="AK25" s="62">
        <f t="shared" si="4"/>
        <v>0</v>
      </c>
      <c r="AL25" s="62">
        <f t="shared" si="4"/>
        <v>0</v>
      </c>
    </row>
    <row r="26" spans="2:38" s="45" customFormat="1" x14ac:dyDescent="0.25">
      <c r="B26" s="11" t="s">
        <v>21</v>
      </c>
      <c r="C26" s="62">
        <f t="shared" si="5"/>
        <v>0</v>
      </c>
      <c r="D26" s="62">
        <f t="shared" si="5"/>
        <v>0</v>
      </c>
      <c r="E26" s="62">
        <f t="shared" si="4"/>
        <v>0</v>
      </c>
      <c r="F26" s="62">
        <f t="shared" si="4"/>
        <v>0</v>
      </c>
      <c r="G26" s="62">
        <f t="shared" si="4"/>
        <v>0</v>
      </c>
      <c r="H26" s="62">
        <f t="shared" si="4"/>
        <v>0</v>
      </c>
      <c r="I26" s="62">
        <f t="shared" si="4"/>
        <v>0</v>
      </c>
      <c r="J26" s="62">
        <f t="shared" si="4"/>
        <v>0</v>
      </c>
      <c r="K26" s="62">
        <f t="shared" si="4"/>
        <v>0</v>
      </c>
      <c r="L26" s="62">
        <f t="shared" si="4"/>
        <v>0</v>
      </c>
      <c r="M26" s="62">
        <f t="shared" si="4"/>
        <v>0</v>
      </c>
      <c r="N26" s="62">
        <f t="shared" si="4"/>
        <v>0</v>
      </c>
      <c r="O26" s="62">
        <f t="shared" si="4"/>
        <v>0</v>
      </c>
      <c r="P26" s="62">
        <f t="shared" si="4"/>
        <v>0</v>
      </c>
      <c r="Q26" s="62">
        <f t="shared" si="4"/>
        <v>0</v>
      </c>
      <c r="R26" s="62">
        <f t="shared" si="4"/>
        <v>0</v>
      </c>
      <c r="S26" s="62">
        <f t="shared" si="4"/>
        <v>0</v>
      </c>
      <c r="T26" s="62">
        <f t="shared" si="4"/>
        <v>0</v>
      </c>
      <c r="U26" s="62">
        <f t="shared" si="4"/>
        <v>0</v>
      </c>
      <c r="V26" s="62">
        <f t="shared" si="4"/>
        <v>0</v>
      </c>
      <c r="W26" s="62">
        <f t="shared" si="4"/>
        <v>4.2028417709897396E-2</v>
      </c>
      <c r="X26" s="62">
        <f t="shared" si="4"/>
        <v>4.5668129224361809E-2</v>
      </c>
      <c r="Y26" s="62">
        <f t="shared" si="4"/>
        <v>4.7705117743601089E-2</v>
      </c>
      <c r="Z26" s="62">
        <f t="shared" si="4"/>
        <v>5.4641035749971416E-2</v>
      </c>
      <c r="AA26" s="62">
        <f t="shared" si="4"/>
        <v>5.4575392696982035E-2</v>
      </c>
      <c r="AB26" s="62">
        <f t="shared" si="4"/>
        <v>6.1021545323531899E-2</v>
      </c>
      <c r="AC26" s="62">
        <f t="shared" si="4"/>
        <v>6.212388437499871E-2</v>
      </c>
      <c r="AD26" s="62">
        <f t="shared" si="4"/>
        <v>6.3802034402952928E-2</v>
      </c>
      <c r="AE26" s="62">
        <f t="shared" si="4"/>
        <v>6.4681421873737835E-2</v>
      </c>
      <c r="AF26" s="62">
        <f t="shared" si="4"/>
        <v>0</v>
      </c>
      <c r="AG26" s="62">
        <f t="shared" si="4"/>
        <v>0</v>
      </c>
      <c r="AH26" s="62">
        <f t="shared" si="4"/>
        <v>0</v>
      </c>
      <c r="AI26" s="62">
        <f t="shared" si="4"/>
        <v>0</v>
      </c>
      <c r="AJ26" s="62">
        <f t="shared" si="4"/>
        <v>0</v>
      </c>
      <c r="AK26" s="62">
        <f t="shared" si="4"/>
        <v>0</v>
      </c>
      <c r="AL26" s="62">
        <f t="shared" si="4"/>
        <v>0</v>
      </c>
    </row>
    <row r="27" spans="2:38" s="45" customFormat="1" x14ac:dyDescent="0.25">
      <c r="B27" s="18" t="s">
        <v>22</v>
      </c>
      <c r="C27" s="62">
        <f t="shared" si="5"/>
        <v>0</v>
      </c>
      <c r="D27" s="62">
        <f t="shared" si="5"/>
        <v>0</v>
      </c>
      <c r="E27" s="62">
        <f t="shared" si="4"/>
        <v>0</v>
      </c>
      <c r="F27" s="62">
        <f t="shared" si="4"/>
        <v>0</v>
      </c>
      <c r="G27" s="62">
        <f t="shared" si="4"/>
        <v>0</v>
      </c>
      <c r="H27" s="62">
        <f t="shared" si="4"/>
        <v>0</v>
      </c>
      <c r="I27" s="62">
        <f t="shared" si="4"/>
        <v>0</v>
      </c>
      <c r="J27" s="62">
        <f t="shared" si="4"/>
        <v>0</v>
      </c>
      <c r="K27" s="62">
        <f t="shared" si="4"/>
        <v>0</v>
      </c>
      <c r="L27" s="62">
        <f t="shared" si="4"/>
        <v>0</v>
      </c>
      <c r="M27" s="62">
        <f t="shared" si="4"/>
        <v>0</v>
      </c>
      <c r="N27" s="62">
        <f t="shared" si="4"/>
        <v>0</v>
      </c>
      <c r="O27" s="62">
        <f t="shared" si="4"/>
        <v>0</v>
      </c>
      <c r="P27" s="62">
        <f t="shared" si="4"/>
        <v>0</v>
      </c>
      <c r="Q27" s="62">
        <f t="shared" si="4"/>
        <v>0</v>
      </c>
      <c r="R27" s="62">
        <f t="shared" si="4"/>
        <v>0</v>
      </c>
      <c r="S27" s="62">
        <f t="shared" si="4"/>
        <v>0</v>
      </c>
      <c r="T27" s="62">
        <f t="shared" si="4"/>
        <v>0</v>
      </c>
      <c r="U27" s="62">
        <f t="shared" si="4"/>
        <v>0</v>
      </c>
      <c r="V27" s="62">
        <f t="shared" si="4"/>
        <v>0</v>
      </c>
      <c r="W27" s="62">
        <f t="shared" si="4"/>
        <v>0</v>
      </c>
      <c r="X27" s="62">
        <f t="shared" si="4"/>
        <v>0</v>
      </c>
      <c r="Y27" s="62">
        <f t="shared" si="4"/>
        <v>0</v>
      </c>
      <c r="Z27" s="62">
        <f t="shared" si="4"/>
        <v>0</v>
      </c>
      <c r="AA27" s="62">
        <f t="shared" si="4"/>
        <v>0</v>
      </c>
      <c r="AB27" s="62">
        <f t="shared" si="4"/>
        <v>0</v>
      </c>
      <c r="AC27" s="62">
        <f t="shared" si="4"/>
        <v>0</v>
      </c>
      <c r="AD27" s="62">
        <f t="shared" si="4"/>
        <v>0</v>
      </c>
      <c r="AE27" s="62">
        <f t="shared" si="4"/>
        <v>0</v>
      </c>
      <c r="AF27" s="62">
        <f t="shared" si="4"/>
        <v>0</v>
      </c>
      <c r="AG27" s="62">
        <f t="shared" si="4"/>
        <v>0</v>
      </c>
      <c r="AH27" s="62">
        <f t="shared" si="4"/>
        <v>0</v>
      </c>
      <c r="AI27" s="62">
        <f t="shared" si="4"/>
        <v>0</v>
      </c>
      <c r="AJ27" s="62">
        <f t="shared" si="4"/>
        <v>0</v>
      </c>
      <c r="AK27" s="62">
        <f t="shared" si="4"/>
        <v>0</v>
      </c>
      <c r="AL27" s="62">
        <f t="shared" si="4"/>
        <v>0</v>
      </c>
    </row>
    <row r="28" spans="2:38" s="45" customFormat="1" x14ac:dyDescent="0.25">
      <c r="B28" s="18" t="s">
        <v>23</v>
      </c>
      <c r="C28" s="62">
        <f t="shared" si="5"/>
        <v>0</v>
      </c>
      <c r="D28" s="62">
        <f t="shared" si="5"/>
        <v>0</v>
      </c>
      <c r="E28" s="62">
        <f t="shared" si="4"/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2">
        <f t="shared" si="4"/>
        <v>0</v>
      </c>
      <c r="L28" s="62">
        <f t="shared" si="4"/>
        <v>0</v>
      </c>
      <c r="M28" s="62">
        <f t="shared" si="4"/>
        <v>0</v>
      </c>
      <c r="N28" s="62">
        <f t="shared" si="4"/>
        <v>0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0</v>
      </c>
      <c r="S28" s="62">
        <f t="shared" si="4"/>
        <v>0</v>
      </c>
      <c r="T28" s="62">
        <f t="shared" si="4"/>
        <v>0</v>
      </c>
      <c r="U28" s="62">
        <f t="shared" si="4"/>
        <v>0</v>
      </c>
      <c r="V28" s="62">
        <f t="shared" si="4"/>
        <v>0</v>
      </c>
      <c r="W28" s="62">
        <f t="shared" si="4"/>
        <v>0.34675536540324681</v>
      </c>
      <c r="X28" s="62">
        <f t="shared" si="4"/>
        <v>0.33912346103733604</v>
      </c>
      <c r="Y28" s="62">
        <f t="shared" si="4"/>
        <v>0.33296893824838336</v>
      </c>
      <c r="Z28" s="62">
        <f t="shared" si="4"/>
        <v>0.32708150238270922</v>
      </c>
      <c r="AA28" s="62">
        <f t="shared" si="4"/>
        <v>0.32870809066691375</v>
      </c>
      <c r="AB28" s="62">
        <f t="shared" si="4"/>
        <v>0.31682274455812282</v>
      </c>
      <c r="AC28" s="62">
        <f t="shared" si="4"/>
        <v>0.31383924994283602</v>
      </c>
      <c r="AD28" s="62">
        <f t="shared" si="4"/>
        <v>0.30733574606120079</v>
      </c>
      <c r="AE28" s="62">
        <f t="shared" si="4"/>
        <v>0.30716008837731967</v>
      </c>
      <c r="AF28" s="62">
        <f t="shared" si="4"/>
        <v>0</v>
      </c>
      <c r="AG28" s="62">
        <f t="shared" si="4"/>
        <v>0</v>
      </c>
      <c r="AH28" s="62">
        <f t="shared" si="4"/>
        <v>0</v>
      </c>
      <c r="AI28" s="62">
        <f t="shared" si="4"/>
        <v>0</v>
      </c>
      <c r="AJ28" s="62">
        <f t="shared" si="4"/>
        <v>0</v>
      </c>
      <c r="AK28" s="62">
        <f t="shared" si="4"/>
        <v>0</v>
      </c>
      <c r="AL28" s="62">
        <f t="shared" si="4"/>
        <v>0</v>
      </c>
    </row>
    <row r="29" spans="2:38" s="45" customFormat="1" x14ac:dyDescent="0.25">
      <c r="B29" s="18" t="s">
        <v>24</v>
      </c>
      <c r="C29" s="62">
        <f t="shared" si="5"/>
        <v>0</v>
      </c>
      <c r="D29" s="62">
        <f t="shared" si="5"/>
        <v>0</v>
      </c>
      <c r="E29" s="62">
        <f t="shared" si="4"/>
        <v>0</v>
      </c>
      <c r="F29" s="62">
        <f t="shared" si="4"/>
        <v>0</v>
      </c>
      <c r="G29" s="62">
        <f t="shared" si="4"/>
        <v>0</v>
      </c>
      <c r="H29" s="62">
        <f t="shared" si="4"/>
        <v>0</v>
      </c>
      <c r="I29" s="62">
        <f t="shared" si="4"/>
        <v>0</v>
      </c>
      <c r="J29" s="62">
        <f t="shared" si="4"/>
        <v>0</v>
      </c>
      <c r="K29" s="62">
        <f t="shared" si="4"/>
        <v>0</v>
      </c>
      <c r="L29" s="62">
        <f t="shared" si="4"/>
        <v>0</v>
      </c>
      <c r="M29" s="62">
        <f t="shared" si="4"/>
        <v>0</v>
      </c>
      <c r="N29" s="62">
        <f t="shared" si="4"/>
        <v>0</v>
      </c>
      <c r="O29" s="62">
        <f t="shared" si="4"/>
        <v>0</v>
      </c>
      <c r="P29" s="62">
        <f t="shared" si="4"/>
        <v>0</v>
      </c>
      <c r="Q29" s="62">
        <f t="shared" si="4"/>
        <v>0</v>
      </c>
      <c r="R29" s="62">
        <f t="shared" si="4"/>
        <v>0</v>
      </c>
      <c r="S29" s="62">
        <f t="shared" si="4"/>
        <v>0</v>
      </c>
      <c r="T29" s="62">
        <f t="shared" si="4"/>
        <v>0</v>
      </c>
      <c r="U29" s="62">
        <f t="shared" si="4"/>
        <v>0</v>
      </c>
      <c r="V29" s="62">
        <f t="shared" si="4"/>
        <v>0</v>
      </c>
      <c r="W29" s="62">
        <f t="shared" si="4"/>
        <v>0.34671842061585301</v>
      </c>
      <c r="X29" s="62">
        <f t="shared" si="4"/>
        <v>0.33908136289721624</v>
      </c>
      <c r="Y29" s="62">
        <f t="shared" si="4"/>
        <v>0.33292821512871579</v>
      </c>
      <c r="Z29" s="62">
        <f t="shared" si="4"/>
        <v>0.32705239359474597</v>
      </c>
      <c r="AA29" s="62">
        <f t="shared" si="4"/>
        <v>0.32864666920492952</v>
      </c>
      <c r="AB29" s="62">
        <f t="shared" si="4"/>
        <v>0.31677054029054497</v>
      </c>
      <c r="AC29" s="62">
        <f t="shared" si="4"/>
        <v>0.31380021672598085</v>
      </c>
      <c r="AD29" s="62">
        <f t="shared" si="4"/>
        <v>0.3073075299519154</v>
      </c>
      <c r="AE29" s="62">
        <f t="shared" si="4"/>
        <v>0.30715207156675511</v>
      </c>
      <c r="AF29" s="62">
        <f t="shared" si="4"/>
        <v>0</v>
      </c>
      <c r="AG29" s="62">
        <f t="shared" si="4"/>
        <v>0</v>
      </c>
      <c r="AH29" s="62">
        <f t="shared" si="4"/>
        <v>0</v>
      </c>
      <c r="AI29" s="62">
        <f t="shared" si="4"/>
        <v>0</v>
      </c>
      <c r="AJ29" s="62">
        <f t="shared" si="4"/>
        <v>0</v>
      </c>
      <c r="AK29" s="62">
        <f t="shared" si="4"/>
        <v>0</v>
      </c>
      <c r="AL29" s="62">
        <f t="shared" si="4"/>
        <v>0</v>
      </c>
    </row>
    <row r="30" spans="2:38" s="45" customFormat="1" x14ac:dyDescent="0.25">
      <c r="B30" s="18" t="s">
        <v>25</v>
      </c>
      <c r="C30" s="62">
        <f t="shared" si="5"/>
        <v>0</v>
      </c>
      <c r="D30" s="62">
        <f t="shared" si="5"/>
        <v>0</v>
      </c>
      <c r="E30" s="62">
        <f t="shared" si="4"/>
        <v>0</v>
      </c>
      <c r="F30" s="62">
        <f t="shared" si="4"/>
        <v>0</v>
      </c>
      <c r="G30" s="62">
        <f t="shared" si="4"/>
        <v>0</v>
      </c>
      <c r="H30" s="62">
        <f t="shared" si="4"/>
        <v>0</v>
      </c>
      <c r="I30" s="62">
        <f t="shared" si="4"/>
        <v>0</v>
      </c>
      <c r="J30" s="62">
        <f t="shared" si="4"/>
        <v>0</v>
      </c>
      <c r="K30" s="62">
        <f t="shared" si="4"/>
        <v>0</v>
      </c>
      <c r="L30" s="62">
        <f t="shared" si="4"/>
        <v>0</v>
      </c>
      <c r="M30" s="62">
        <f t="shared" si="4"/>
        <v>0</v>
      </c>
      <c r="N30" s="62">
        <f t="shared" si="4"/>
        <v>0</v>
      </c>
      <c r="O30" s="62">
        <f t="shared" si="4"/>
        <v>0</v>
      </c>
      <c r="P30" s="62">
        <f t="shared" si="4"/>
        <v>0</v>
      </c>
      <c r="Q30" s="62">
        <f t="shared" si="4"/>
        <v>0</v>
      </c>
      <c r="R30" s="62">
        <f t="shared" si="4"/>
        <v>0</v>
      </c>
      <c r="S30" s="62">
        <f t="shared" si="4"/>
        <v>0</v>
      </c>
      <c r="T30" s="62">
        <f t="shared" si="4"/>
        <v>0</v>
      </c>
      <c r="U30" s="62">
        <f t="shared" si="4"/>
        <v>0</v>
      </c>
      <c r="V30" s="62">
        <f t="shared" si="4"/>
        <v>0</v>
      </c>
      <c r="W30" s="62">
        <f t="shared" si="4"/>
        <v>0</v>
      </c>
      <c r="X30" s="62">
        <f t="shared" si="4"/>
        <v>0</v>
      </c>
      <c r="Y30" s="62">
        <f t="shared" si="4"/>
        <v>0</v>
      </c>
      <c r="Z30" s="62">
        <f t="shared" si="4"/>
        <v>0</v>
      </c>
      <c r="AA30" s="62">
        <f t="shared" si="4"/>
        <v>0</v>
      </c>
      <c r="AB30" s="62">
        <f t="shared" si="4"/>
        <v>0</v>
      </c>
      <c r="AC30" s="62">
        <f t="shared" si="4"/>
        <v>0</v>
      </c>
      <c r="AD30" s="62">
        <f t="shared" si="4"/>
        <v>0</v>
      </c>
      <c r="AE30" s="62">
        <f t="shared" si="4"/>
        <v>0</v>
      </c>
      <c r="AF30" s="62">
        <f t="shared" si="4"/>
        <v>0</v>
      </c>
      <c r="AG30" s="62">
        <f t="shared" si="4"/>
        <v>0</v>
      </c>
      <c r="AH30" s="62">
        <f t="shared" si="4"/>
        <v>0</v>
      </c>
      <c r="AI30" s="62">
        <f t="shared" si="4"/>
        <v>0</v>
      </c>
      <c r="AJ30" s="62">
        <f t="shared" si="4"/>
        <v>0</v>
      </c>
      <c r="AK30" s="62">
        <f t="shared" si="4"/>
        <v>0</v>
      </c>
      <c r="AL30" s="62">
        <f t="shared" si="4"/>
        <v>0</v>
      </c>
    </row>
    <row r="31" spans="2:38" x14ac:dyDescent="0.25">
      <c r="B31" s="18" t="s">
        <v>26</v>
      </c>
      <c r="C31" s="62">
        <f t="shared" si="5"/>
        <v>0</v>
      </c>
      <c r="D31" s="62">
        <f t="shared" si="5"/>
        <v>0</v>
      </c>
      <c r="E31" s="62">
        <f t="shared" si="4"/>
        <v>0</v>
      </c>
      <c r="F31" s="62">
        <f t="shared" si="4"/>
        <v>0</v>
      </c>
      <c r="G31" s="62">
        <f t="shared" si="4"/>
        <v>0</v>
      </c>
      <c r="H31" s="62">
        <f t="shared" si="4"/>
        <v>0</v>
      </c>
      <c r="I31" s="62">
        <f t="shared" si="4"/>
        <v>0</v>
      </c>
      <c r="J31" s="62">
        <f t="shared" si="4"/>
        <v>0</v>
      </c>
      <c r="K31" s="62">
        <f t="shared" si="4"/>
        <v>0</v>
      </c>
      <c r="L31" s="62">
        <f t="shared" si="4"/>
        <v>0</v>
      </c>
      <c r="M31" s="62">
        <f t="shared" si="4"/>
        <v>0</v>
      </c>
      <c r="N31" s="62">
        <f t="shared" si="4"/>
        <v>0</v>
      </c>
      <c r="O31" s="62">
        <f t="shared" si="4"/>
        <v>0</v>
      </c>
      <c r="P31" s="62">
        <f t="shared" si="4"/>
        <v>0</v>
      </c>
      <c r="Q31" s="62">
        <f t="shared" si="4"/>
        <v>0</v>
      </c>
      <c r="R31" s="62">
        <f t="shared" si="4"/>
        <v>0</v>
      </c>
      <c r="S31" s="62">
        <f t="shared" si="4"/>
        <v>0</v>
      </c>
      <c r="T31" s="62">
        <f t="shared" si="4"/>
        <v>0</v>
      </c>
      <c r="U31" s="62">
        <f t="shared" si="4"/>
        <v>0</v>
      </c>
      <c r="V31" s="62">
        <f t="shared" ref="V31:AL31" si="6">IF(ISERROR(V21/V$11),0,V21/V$11)</f>
        <v>0</v>
      </c>
      <c r="W31" s="62">
        <f t="shared" si="6"/>
        <v>0</v>
      </c>
      <c r="X31" s="62">
        <f t="shared" si="6"/>
        <v>0</v>
      </c>
      <c r="Y31" s="62">
        <f t="shared" si="6"/>
        <v>0</v>
      </c>
      <c r="Z31" s="62">
        <f t="shared" si="6"/>
        <v>0</v>
      </c>
      <c r="AA31" s="62">
        <f t="shared" si="6"/>
        <v>0</v>
      </c>
      <c r="AB31" s="62">
        <f t="shared" si="6"/>
        <v>0</v>
      </c>
      <c r="AC31" s="62">
        <f t="shared" si="6"/>
        <v>0</v>
      </c>
      <c r="AD31" s="62">
        <f t="shared" si="6"/>
        <v>0</v>
      </c>
      <c r="AE31" s="62">
        <f t="shared" si="6"/>
        <v>0</v>
      </c>
      <c r="AF31" s="62">
        <f t="shared" si="6"/>
        <v>0</v>
      </c>
      <c r="AG31" s="62">
        <f t="shared" si="6"/>
        <v>0</v>
      </c>
      <c r="AH31" s="62">
        <f t="shared" si="6"/>
        <v>0</v>
      </c>
      <c r="AI31" s="62">
        <f t="shared" si="6"/>
        <v>0</v>
      </c>
      <c r="AJ31" s="62">
        <f t="shared" si="6"/>
        <v>0</v>
      </c>
      <c r="AK31" s="62">
        <f t="shared" si="6"/>
        <v>0</v>
      </c>
      <c r="AL31" s="62">
        <f t="shared" si="6"/>
        <v>0</v>
      </c>
    </row>
    <row r="32" spans="2:38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s="17" customFormat="1" x14ac:dyDescent="0.25">
      <c r="A33" s="45"/>
      <c r="B33" s="78" t="s">
        <v>51</v>
      </c>
      <c r="C33" s="16">
        <f>SUM(C36:C43)</f>
        <v>0</v>
      </c>
      <c r="D33" s="16">
        <f t="shared" ref="D33:AL33" si="7">SUM(D36:D43)</f>
        <v>0</v>
      </c>
      <c r="E33" s="16">
        <f t="shared" si="7"/>
        <v>0</v>
      </c>
      <c r="F33" s="16">
        <f t="shared" si="7"/>
        <v>0</v>
      </c>
      <c r="G33" s="16">
        <f t="shared" si="7"/>
        <v>0</v>
      </c>
      <c r="H33" s="16">
        <f t="shared" si="7"/>
        <v>0</v>
      </c>
      <c r="I33" s="16">
        <f t="shared" si="7"/>
        <v>0</v>
      </c>
      <c r="J33" s="16">
        <f t="shared" si="7"/>
        <v>0</v>
      </c>
      <c r="K33" s="16">
        <f t="shared" si="7"/>
        <v>0</v>
      </c>
      <c r="L33" s="16">
        <f t="shared" si="7"/>
        <v>0</v>
      </c>
      <c r="M33" s="16">
        <f t="shared" si="7"/>
        <v>0</v>
      </c>
      <c r="N33" s="16">
        <f t="shared" si="7"/>
        <v>0</v>
      </c>
      <c r="O33" s="16">
        <f t="shared" si="7"/>
        <v>0</v>
      </c>
      <c r="P33" s="16">
        <f t="shared" si="7"/>
        <v>0</v>
      </c>
      <c r="Q33" s="16">
        <f t="shared" si="7"/>
        <v>0</v>
      </c>
      <c r="R33" s="16">
        <f t="shared" si="7"/>
        <v>0</v>
      </c>
      <c r="S33" s="16">
        <f t="shared" si="7"/>
        <v>0</v>
      </c>
      <c r="T33" s="16">
        <f t="shared" si="7"/>
        <v>0</v>
      </c>
      <c r="U33" s="16">
        <f t="shared" si="7"/>
        <v>0</v>
      </c>
      <c r="V33" s="16">
        <f t="shared" si="7"/>
        <v>0</v>
      </c>
      <c r="W33" s="16">
        <f t="shared" si="7"/>
        <v>24423817.48</v>
      </c>
      <c r="X33" s="16">
        <f t="shared" si="7"/>
        <v>31785453.772999998</v>
      </c>
      <c r="Y33" s="16">
        <f t="shared" si="7"/>
        <v>35113634.641000003</v>
      </c>
      <c r="Z33" s="16">
        <f t="shared" si="7"/>
        <v>54040673.826999992</v>
      </c>
      <c r="AA33" s="16">
        <f t="shared" si="7"/>
        <v>50828127.75</v>
      </c>
      <c r="AB33" s="16">
        <f t="shared" si="7"/>
        <v>55855934.741999999</v>
      </c>
      <c r="AC33" s="16">
        <f t="shared" si="7"/>
        <v>69873539.088402018</v>
      </c>
      <c r="AD33" s="16">
        <f t="shared" si="7"/>
        <v>74286644.172000006</v>
      </c>
      <c r="AE33" s="16">
        <f t="shared" si="7"/>
        <v>81360822.171695545</v>
      </c>
      <c r="AF33" s="16">
        <f t="shared" si="7"/>
        <v>0</v>
      </c>
      <c r="AG33" s="16">
        <f t="shared" si="7"/>
        <v>0</v>
      </c>
      <c r="AH33" s="16">
        <f t="shared" si="7"/>
        <v>0</v>
      </c>
      <c r="AI33" s="16">
        <f t="shared" si="7"/>
        <v>0</v>
      </c>
      <c r="AJ33" s="16">
        <f t="shared" si="7"/>
        <v>0</v>
      </c>
      <c r="AK33" s="16">
        <f t="shared" si="7"/>
        <v>0</v>
      </c>
      <c r="AL33" s="16">
        <f t="shared" si="7"/>
        <v>0</v>
      </c>
    </row>
    <row r="34" spans="1:38" x14ac:dyDescent="0.25">
      <c r="B34" s="55" t="s">
        <v>16</v>
      </c>
      <c r="C34" s="12"/>
      <c r="D34" s="57">
        <f t="shared" ref="D34:AL34" si="8">IF(ISERROR(D33/C33-1),0,D33/C33-1)</f>
        <v>0</v>
      </c>
      <c r="E34" s="57">
        <f t="shared" si="8"/>
        <v>0</v>
      </c>
      <c r="F34" s="57">
        <f t="shared" si="8"/>
        <v>0</v>
      </c>
      <c r="G34" s="57">
        <f t="shared" si="8"/>
        <v>0</v>
      </c>
      <c r="H34" s="57">
        <f t="shared" si="8"/>
        <v>0</v>
      </c>
      <c r="I34" s="57">
        <f t="shared" si="8"/>
        <v>0</v>
      </c>
      <c r="J34" s="57">
        <f t="shared" si="8"/>
        <v>0</v>
      </c>
      <c r="K34" s="57">
        <f t="shared" si="8"/>
        <v>0</v>
      </c>
      <c r="L34" s="57">
        <f t="shared" si="8"/>
        <v>0</v>
      </c>
      <c r="M34" s="57">
        <f t="shared" si="8"/>
        <v>0</v>
      </c>
      <c r="N34" s="57">
        <f t="shared" si="8"/>
        <v>0</v>
      </c>
      <c r="O34" s="57">
        <f t="shared" si="8"/>
        <v>0</v>
      </c>
      <c r="P34" s="57">
        <f t="shared" si="8"/>
        <v>0</v>
      </c>
      <c r="Q34" s="57">
        <f t="shared" si="8"/>
        <v>0</v>
      </c>
      <c r="R34" s="57">
        <f t="shared" si="8"/>
        <v>0</v>
      </c>
      <c r="S34" s="57">
        <f t="shared" si="8"/>
        <v>0</v>
      </c>
      <c r="T34" s="57">
        <f t="shared" si="8"/>
        <v>0</v>
      </c>
      <c r="U34" s="57">
        <f t="shared" si="8"/>
        <v>0</v>
      </c>
      <c r="V34" s="57">
        <f t="shared" si="8"/>
        <v>0</v>
      </c>
      <c r="W34" s="57">
        <f t="shared" si="8"/>
        <v>0</v>
      </c>
      <c r="X34" s="57">
        <f t="shared" si="8"/>
        <v>0.30141218910713863</v>
      </c>
      <c r="Y34" s="57">
        <f t="shared" si="8"/>
        <v>0.1047076719989164</v>
      </c>
      <c r="Z34" s="57">
        <f t="shared" si="8"/>
        <v>0.53902250164385057</v>
      </c>
      <c r="AA34" s="57">
        <f t="shared" si="8"/>
        <v>-5.9446817544953068E-2</v>
      </c>
      <c r="AB34" s="57">
        <f t="shared" si="8"/>
        <v>9.891780820118834E-2</v>
      </c>
      <c r="AC34" s="57">
        <f t="shared" si="8"/>
        <v>0.25095998144422249</v>
      </c>
      <c r="AD34" s="57">
        <f t="shared" si="8"/>
        <v>6.315845942789089E-2</v>
      </c>
      <c r="AE34" s="57">
        <f t="shared" si="8"/>
        <v>9.5228127189542988E-2</v>
      </c>
      <c r="AF34" s="57">
        <f t="shared" si="8"/>
        <v>-1</v>
      </c>
      <c r="AG34" s="57">
        <f t="shared" si="8"/>
        <v>0</v>
      </c>
      <c r="AH34" s="57">
        <f t="shared" si="8"/>
        <v>0</v>
      </c>
      <c r="AI34" s="57">
        <f t="shared" si="8"/>
        <v>0</v>
      </c>
      <c r="AJ34" s="57">
        <f t="shared" si="8"/>
        <v>0</v>
      </c>
      <c r="AK34" s="57">
        <f t="shared" si="8"/>
        <v>0</v>
      </c>
      <c r="AL34" s="57">
        <f t="shared" si="8"/>
        <v>0</v>
      </c>
    </row>
    <row r="35" spans="1:38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</row>
    <row r="36" spans="1:38" ht="16.5" thickTop="1" thickBot="1" x14ac:dyDescent="0.3">
      <c r="B36" s="10" t="s">
        <v>104</v>
      </c>
      <c r="C36" s="58">
        <f>'[1]Données source'!B54/1000</f>
        <v>0</v>
      </c>
      <c r="D36" s="58">
        <f>'[1]Données source'!C54/1000</f>
        <v>0</v>
      </c>
      <c r="E36" s="58">
        <f>'[1]Données source'!D54/1000</f>
        <v>0</v>
      </c>
      <c r="F36" s="58">
        <f>'[1]Données source'!E54/1000</f>
        <v>0</v>
      </c>
      <c r="G36" s="58">
        <f>'[1]Données source'!F54/1000</f>
        <v>0</v>
      </c>
      <c r="H36" s="58">
        <f>'[1]Données source'!G54/1000</f>
        <v>0</v>
      </c>
      <c r="I36" s="58">
        <f>'[1]Données source'!H54/1000</f>
        <v>0</v>
      </c>
      <c r="J36" s="58">
        <f>'[1]Données source'!I54/1000</f>
        <v>0</v>
      </c>
      <c r="K36" s="58">
        <f>'[1]Données source'!J54/1000</f>
        <v>0</v>
      </c>
      <c r="L36" s="58">
        <f>'[1]Données source'!K54/1000</f>
        <v>0</v>
      </c>
      <c r="M36" s="58">
        <f>'[1]Données source'!L54/1000</f>
        <v>0</v>
      </c>
      <c r="N36" s="58">
        <f>'[1]Données source'!M54/1000</f>
        <v>0</v>
      </c>
      <c r="O36" s="58">
        <f>'[1]Données source'!N54/1000</f>
        <v>0</v>
      </c>
      <c r="P36" s="58">
        <f>'[1]Données source'!O54/1000</f>
        <v>0</v>
      </c>
      <c r="Q36" s="58">
        <f>'[1]Données source'!P54/1000</f>
        <v>0</v>
      </c>
      <c r="R36" s="58">
        <f>'[1]Données source'!Q54/1000</f>
        <v>0</v>
      </c>
      <c r="S36" s="58">
        <f>'[1]Données source'!R54/1000</f>
        <v>0</v>
      </c>
      <c r="T36" s="58">
        <f>'[1]Données source'!S54/1000</f>
        <v>0</v>
      </c>
      <c r="U36" s="58">
        <f>'[1]Données source'!T54/1000</f>
        <v>0</v>
      </c>
      <c r="V36" s="58">
        <f>'[1]Données source'!U54/1000</f>
        <v>0</v>
      </c>
      <c r="W36" s="58">
        <f>'[1]Données source'!V54/1000</f>
        <v>11678120.562999999</v>
      </c>
      <c r="X36" s="58">
        <f>'[1]Données source'!W54/1000</f>
        <v>15737923.388</v>
      </c>
      <c r="Y36" s="58">
        <f>'[1]Données source'!X54/1000</f>
        <v>17277033.616</v>
      </c>
      <c r="Z36" s="58">
        <f>'[1]Données source'!Y54/1000</f>
        <v>25282322.846000001</v>
      </c>
      <c r="AA36" s="58">
        <f>'[1]Données source'!Z54/1000</f>
        <v>23243643.936000001</v>
      </c>
      <c r="AB36" s="58">
        <f>'[1]Données source'!AA54/1000</f>
        <v>24883440.655999999</v>
      </c>
      <c r="AC36" s="58">
        <f>'[1]Données source'!AB54/1000</f>
        <v>31555312.351</v>
      </c>
      <c r="AD36" s="58">
        <f>'[1]Données source'!AC54/1000</f>
        <v>33586450.630000003</v>
      </c>
      <c r="AE36" s="58">
        <f>'[1]Données source'!AD54/1000</f>
        <v>36748150.968999997</v>
      </c>
      <c r="AF36" s="58">
        <f>'[1]Données source'!AE54/1000</f>
        <v>0</v>
      </c>
      <c r="AG36" s="58">
        <f>'[1]Données source'!AF54/1000</f>
        <v>0</v>
      </c>
      <c r="AH36" s="58">
        <f>'[1]Données source'!AG54/1000</f>
        <v>0</v>
      </c>
      <c r="AI36" s="58">
        <f>'[1]Données source'!AH54/1000</f>
        <v>0</v>
      </c>
      <c r="AJ36" s="58">
        <f>'[1]Données source'!AI54/1000</f>
        <v>0</v>
      </c>
      <c r="AK36" s="58">
        <f>'[1]Données source'!AJ54/1000</f>
        <v>0</v>
      </c>
      <c r="AL36" s="58">
        <f>'[1]Données source'!AK54/1000</f>
        <v>0</v>
      </c>
    </row>
    <row r="37" spans="1:38" ht="16.5" thickTop="1" thickBot="1" x14ac:dyDescent="0.3">
      <c r="B37" s="10" t="s">
        <v>105</v>
      </c>
      <c r="C37" s="58">
        <f>'[1]Données source'!B59/1000</f>
        <v>0</v>
      </c>
      <c r="D37" s="58">
        <f>'[1]Données source'!C59/1000</f>
        <v>0</v>
      </c>
      <c r="E37" s="58">
        <f>'[1]Données source'!D59/1000</f>
        <v>0</v>
      </c>
      <c r="F37" s="58">
        <f>'[1]Données source'!E59/1000</f>
        <v>0</v>
      </c>
      <c r="G37" s="58">
        <f>'[1]Données source'!F59/1000</f>
        <v>0</v>
      </c>
      <c r="H37" s="58">
        <f>'[1]Données source'!G59/1000</f>
        <v>0</v>
      </c>
      <c r="I37" s="58">
        <f>'[1]Données source'!H59/1000</f>
        <v>0</v>
      </c>
      <c r="J37" s="58">
        <f>'[1]Données source'!I59/1000</f>
        <v>0</v>
      </c>
      <c r="K37" s="58">
        <f>'[1]Données source'!J59/1000</f>
        <v>0</v>
      </c>
      <c r="L37" s="58">
        <f>'[1]Données source'!K59/1000</f>
        <v>0</v>
      </c>
      <c r="M37" s="58">
        <f>'[1]Données source'!L59/1000</f>
        <v>0</v>
      </c>
      <c r="N37" s="58">
        <f>'[1]Données source'!M59/1000</f>
        <v>0</v>
      </c>
      <c r="O37" s="58">
        <f>'[1]Données source'!N59/1000</f>
        <v>0</v>
      </c>
      <c r="P37" s="58">
        <f>'[1]Données source'!O59/1000</f>
        <v>0</v>
      </c>
      <c r="Q37" s="58">
        <f>'[1]Données source'!P59/1000</f>
        <v>0</v>
      </c>
      <c r="R37" s="58">
        <f>'[1]Données source'!Q59/1000</f>
        <v>0</v>
      </c>
      <c r="S37" s="58">
        <f>'[1]Données source'!R59/1000</f>
        <v>0</v>
      </c>
      <c r="T37" s="58">
        <f>'[1]Données source'!S59/1000</f>
        <v>0</v>
      </c>
      <c r="U37" s="58">
        <f>'[1]Données source'!T59/1000</f>
        <v>0</v>
      </c>
      <c r="V37" s="58">
        <f>'[1]Données source'!U59/1000</f>
        <v>0</v>
      </c>
      <c r="W37" s="58">
        <f>'[1]Données source'!V59/1000</f>
        <v>8921127.3760000002</v>
      </c>
      <c r="X37" s="58">
        <f>'[1]Données source'!W59/1000</f>
        <v>11305382.806</v>
      </c>
      <c r="Y37" s="58">
        <f>'[1]Données source'!X59/1000</f>
        <v>12620639.994999999</v>
      </c>
      <c r="Z37" s="58">
        <f>'[1]Données source'!Y59/1000</f>
        <v>20277855.063999999</v>
      </c>
      <c r="AA37" s="58">
        <f>'[1]Données source'!Z59/1000</f>
        <v>19388785.561999999</v>
      </c>
      <c r="AB37" s="58">
        <f>'[1]Données source'!AA59/1000</f>
        <v>21800664.230999999</v>
      </c>
      <c r="AC37" s="58">
        <f>'[1]Données source'!AB59/1000</f>
        <v>27103743.929000001</v>
      </c>
      <c r="AD37" s="58">
        <f>'[1]Données source'!AC59/1000</f>
        <v>28815682.899</v>
      </c>
      <c r="AE37" s="58">
        <f>'[1]Données source'!AD59/1000</f>
        <v>31725090.853999998</v>
      </c>
      <c r="AF37" s="58">
        <f>'[1]Données source'!AE59/1000</f>
        <v>0</v>
      </c>
      <c r="AG37" s="58">
        <f>'[1]Données source'!AF59/1000</f>
        <v>0</v>
      </c>
      <c r="AH37" s="58">
        <f>'[1]Données source'!AG59/1000</f>
        <v>0</v>
      </c>
      <c r="AI37" s="58">
        <f>'[1]Données source'!AH59/1000</f>
        <v>0</v>
      </c>
      <c r="AJ37" s="58">
        <f>'[1]Données source'!AI59/1000</f>
        <v>0</v>
      </c>
      <c r="AK37" s="58">
        <f>'[1]Données source'!AJ59/1000</f>
        <v>0</v>
      </c>
      <c r="AL37" s="58">
        <f>'[1]Données source'!AK59/1000</f>
        <v>0</v>
      </c>
    </row>
    <row r="38" spans="1:38" ht="16.5" thickTop="1" thickBot="1" x14ac:dyDescent="0.3">
      <c r="B38" s="11" t="s">
        <v>106</v>
      </c>
      <c r="C38" s="58">
        <f>'[1]Données source'!B63/1000</f>
        <v>0</v>
      </c>
      <c r="D38" s="58">
        <f>'[1]Données source'!C63/1000</f>
        <v>0</v>
      </c>
      <c r="E38" s="58">
        <f>'[1]Données source'!D63/1000</f>
        <v>0</v>
      </c>
      <c r="F38" s="58">
        <f>'[1]Données source'!E63/1000</f>
        <v>0</v>
      </c>
      <c r="G38" s="58">
        <f>'[1]Données source'!F63/1000</f>
        <v>0</v>
      </c>
      <c r="H38" s="58">
        <f>'[1]Données source'!G63/1000</f>
        <v>0</v>
      </c>
      <c r="I38" s="58">
        <f>'[1]Données source'!H63/1000</f>
        <v>0</v>
      </c>
      <c r="J38" s="58">
        <f>'[1]Données source'!I63/1000</f>
        <v>0</v>
      </c>
      <c r="K38" s="58">
        <f>'[1]Données source'!J63/1000</f>
        <v>0</v>
      </c>
      <c r="L38" s="58">
        <f>'[1]Données source'!K63/1000</f>
        <v>0</v>
      </c>
      <c r="M38" s="58">
        <f>'[1]Données source'!L63/1000</f>
        <v>0</v>
      </c>
      <c r="N38" s="58">
        <f>'[1]Données source'!M63/1000</f>
        <v>0</v>
      </c>
      <c r="O38" s="58">
        <f>'[1]Données source'!N63/1000</f>
        <v>0</v>
      </c>
      <c r="P38" s="58">
        <f>'[1]Données source'!O63/1000</f>
        <v>0</v>
      </c>
      <c r="Q38" s="58">
        <f>'[1]Données source'!P63/1000</f>
        <v>0</v>
      </c>
      <c r="R38" s="58">
        <f>'[1]Données source'!Q63/1000</f>
        <v>0</v>
      </c>
      <c r="S38" s="58">
        <f>'[1]Données source'!R63/1000</f>
        <v>0</v>
      </c>
      <c r="T38" s="58">
        <f>'[1]Données source'!S63/1000</f>
        <v>0</v>
      </c>
      <c r="U38" s="58">
        <f>'[1]Données source'!T63/1000</f>
        <v>0</v>
      </c>
      <c r="V38" s="58">
        <f>'[1]Données source'!U63/1000</f>
        <v>0</v>
      </c>
      <c r="W38" s="58">
        <f>'[1]Données source'!V63/1000</f>
        <v>2298881.679</v>
      </c>
      <c r="X38" s="58">
        <f>'[1]Données source'!W63/1000</f>
        <v>2931230.088</v>
      </c>
      <c r="Y38" s="58">
        <f>'[1]Données source'!X63/1000</f>
        <v>3253935.4569999999</v>
      </c>
      <c r="Z38" s="58">
        <f>'[1]Données source'!Y63/1000</f>
        <v>5715955.4670000002</v>
      </c>
      <c r="AA38" s="58">
        <f>'[1]Données source'!Z63/1000</f>
        <v>5268956.7180000003</v>
      </c>
      <c r="AB38" s="58">
        <f>'[1]Données source'!AA63/1000</f>
        <v>6224185.1909999996</v>
      </c>
      <c r="AC38" s="58">
        <f>'[1]Données source'!AB63/1000</f>
        <v>7878543.4440000001</v>
      </c>
      <c r="AD38" s="58">
        <f>'[1]Données source'!AC63/1000</f>
        <v>8193372.4440000001</v>
      </c>
      <c r="AE38" s="58">
        <f>'[1]Données source'!AD63/1000</f>
        <v>9132681.7440000009</v>
      </c>
      <c r="AF38" s="58">
        <f>'[1]Données source'!AE63/1000</f>
        <v>0</v>
      </c>
      <c r="AG38" s="58">
        <f>'[1]Données source'!AF63/1000</f>
        <v>0</v>
      </c>
      <c r="AH38" s="58">
        <f>'[1]Données source'!AG63/1000</f>
        <v>0</v>
      </c>
      <c r="AI38" s="58">
        <f>'[1]Données source'!AH63/1000</f>
        <v>0</v>
      </c>
      <c r="AJ38" s="58">
        <f>'[1]Données source'!AI63/1000</f>
        <v>0</v>
      </c>
      <c r="AK38" s="58">
        <f>'[1]Données source'!AJ63/1000</f>
        <v>0</v>
      </c>
      <c r="AL38" s="58">
        <f>'[1]Données source'!AK63/1000</f>
        <v>0</v>
      </c>
    </row>
    <row r="39" spans="1:38" ht="16.5" thickTop="1" thickBot="1" x14ac:dyDescent="0.3">
      <c r="B39" s="18" t="s">
        <v>107</v>
      </c>
      <c r="C39" s="58">
        <f>'[1]Données source'!B67/1000</f>
        <v>0</v>
      </c>
      <c r="D39" s="58">
        <f>'[1]Données source'!C67/1000</f>
        <v>0</v>
      </c>
      <c r="E39" s="58">
        <f>'[1]Données source'!D67/1000</f>
        <v>0</v>
      </c>
      <c r="F39" s="58">
        <f>'[1]Données source'!E67/1000</f>
        <v>0</v>
      </c>
      <c r="G39" s="58">
        <f>'[1]Données source'!F67/1000</f>
        <v>0</v>
      </c>
      <c r="H39" s="58">
        <f>'[1]Données source'!G67/1000</f>
        <v>0</v>
      </c>
      <c r="I39" s="58">
        <f>'[1]Données source'!H67/1000</f>
        <v>0</v>
      </c>
      <c r="J39" s="58">
        <f>'[1]Données source'!I67/1000</f>
        <v>0</v>
      </c>
      <c r="K39" s="58">
        <f>'[1]Données source'!J67/1000</f>
        <v>0</v>
      </c>
      <c r="L39" s="58">
        <f>'[1]Données source'!K67/1000</f>
        <v>0</v>
      </c>
      <c r="M39" s="58">
        <f>'[1]Données source'!L67/1000</f>
        <v>0</v>
      </c>
      <c r="N39" s="58">
        <f>'[1]Données source'!M67/1000</f>
        <v>0</v>
      </c>
      <c r="O39" s="58">
        <f>'[1]Données source'!N67/1000</f>
        <v>0</v>
      </c>
      <c r="P39" s="58">
        <f>'[1]Données source'!O67/1000</f>
        <v>0</v>
      </c>
      <c r="Q39" s="58">
        <f>'[1]Données source'!P67/1000</f>
        <v>0</v>
      </c>
      <c r="R39" s="58">
        <f>'[1]Données source'!Q67/1000</f>
        <v>0</v>
      </c>
      <c r="S39" s="58">
        <f>'[1]Données source'!R67/1000</f>
        <v>0</v>
      </c>
      <c r="T39" s="58">
        <f>'[1]Données source'!S67/1000</f>
        <v>0</v>
      </c>
      <c r="U39" s="58">
        <f>'[1]Données source'!T67/1000</f>
        <v>0</v>
      </c>
      <c r="V39" s="58">
        <f>'[1]Données source'!U67/1000</f>
        <v>0</v>
      </c>
      <c r="W39" s="58">
        <f>'[1]Données source'!V67/1000</f>
        <v>0</v>
      </c>
      <c r="X39" s="58">
        <f>'[1]Données source'!W67/1000</f>
        <v>0</v>
      </c>
      <c r="Y39" s="58">
        <f>'[1]Données source'!X67/1000</f>
        <v>0</v>
      </c>
      <c r="Z39" s="58">
        <f>'[1]Données source'!Y67/1000</f>
        <v>0</v>
      </c>
      <c r="AA39" s="58">
        <f>'[1]Données source'!Z67/1000</f>
        <v>0</v>
      </c>
      <c r="AB39" s="58">
        <f>'[1]Données source'!AA67/1000</f>
        <v>0</v>
      </c>
      <c r="AC39" s="58">
        <f>'[1]Données source'!AB67/1000</f>
        <v>0</v>
      </c>
      <c r="AD39" s="58">
        <f>'[1]Données source'!AC67/1000</f>
        <v>0</v>
      </c>
      <c r="AE39" s="58">
        <f>'[1]Données source'!AD67/1000</f>
        <v>0</v>
      </c>
      <c r="AF39" s="58">
        <f>'[1]Données source'!AE67/1000</f>
        <v>0</v>
      </c>
      <c r="AG39" s="58">
        <f>'[1]Données source'!AF67/1000</f>
        <v>0</v>
      </c>
      <c r="AH39" s="58">
        <f>'[1]Données source'!AG67/1000</f>
        <v>0</v>
      </c>
      <c r="AI39" s="58">
        <f>'[1]Données source'!AH67/1000</f>
        <v>0</v>
      </c>
      <c r="AJ39" s="58">
        <f>'[1]Données source'!AI67/1000</f>
        <v>0</v>
      </c>
      <c r="AK39" s="58">
        <f>'[1]Données source'!AJ67/1000</f>
        <v>0</v>
      </c>
      <c r="AL39" s="58">
        <f>'[1]Données source'!AK67/1000</f>
        <v>0</v>
      </c>
    </row>
    <row r="40" spans="1:38" ht="16.5" thickTop="1" thickBot="1" x14ac:dyDescent="0.3">
      <c r="B40" s="18" t="s">
        <v>108</v>
      </c>
      <c r="C40" s="58">
        <f>'[1]Données source'!B71/1000</f>
        <v>0</v>
      </c>
      <c r="D40" s="58">
        <f>'[1]Données source'!C71/1000</f>
        <v>0</v>
      </c>
      <c r="E40" s="58">
        <f>'[1]Données source'!D71/1000</f>
        <v>0</v>
      </c>
      <c r="F40" s="58">
        <f>'[1]Données source'!E71/1000</f>
        <v>0</v>
      </c>
      <c r="G40" s="58">
        <f>'[1]Données source'!F71/1000</f>
        <v>0</v>
      </c>
      <c r="H40" s="58">
        <f>'[1]Données source'!G71/1000</f>
        <v>0</v>
      </c>
      <c r="I40" s="58">
        <f>'[1]Données source'!H71/1000</f>
        <v>0</v>
      </c>
      <c r="J40" s="58">
        <f>'[1]Données source'!I71/1000</f>
        <v>0</v>
      </c>
      <c r="K40" s="58">
        <f>'[1]Données source'!J71/1000</f>
        <v>0</v>
      </c>
      <c r="L40" s="58">
        <f>'[1]Données source'!K71/1000</f>
        <v>0</v>
      </c>
      <c r="M40" s="58">
        <f>'[1]Données source'!L71/1000</f>
        <v>0</v>
      </c>
      <c r="N40" s="58">
        <f>'[1]Données source'!M71/1000</f>
        <v>0</v>
      </c>
      <c r="O40" s="58">
        <f>'[1]Données source'!N71/1000</f>
        <v>0</v>
      </c>
      <c r="P40" s="58">
        <f>'[1]Données source'!O71/1000</f>
        <v>0</v>
      </c>
      <c r="Q40" s="58">
        <f>'[1]Données source'!P71/1000</f>
        <v>0</v>
      </c>
      <c r="R40" s="58">
        <f>'[1]Données source'!Q71/1000</f>
        <v>0</v>
      </c>
      <c r="S40" s="58">
        <f>'[1]Données source'!R71/1000</f>
        <v>0</v>
      </c>
      <c r="T40" s="58">
        <f>'[1]Données source'!S71/1000</f>
        <v>0</v>
      </c>
      <c r="U40" s="58">
        <f>'[1]Données source'!T71/1000</f>
        <v>0</v>
      </c>
      <c r="V40" s="58">
        <f>'[1]Données source'!U71/1000</f>
        <v>0</v>
      </c>
      <c r="W40" s="58">
        <f>'[1]Données source'!V71/1000</f>
        <v>763067.64199999999</v>
      </c>
      <c r="X40" s="58">
        <f>'[1]Données source'!W71/1000</f>
        <v>906247.26899999997</v>
      </c>
      <c r="Y40" s="58">
        <f>'[1]Données source'!X71/1000</f>
        <v>983496.9</v>
      </c>
      <c r="Z40" s="58">
        <f>'[1]Données source'!Y71/1000</f>
        <v>1384248.1529999999</v>
      </c>
      <c r="AA40" s="58">
        <f>'[1]Données source'!Z71/1000</f>
        <v>1468469.666</v>
      </c>
      <c r="AB40" s="58">
        <f>'[1]Données source'!AA71/1000</f>
        <v>1479478.6229999999</v>
      </c>
      <c r="AC40" s="58">
        <f>'[1]Données source'!AB71/1000</f>
        <v>1818769.2660000001</v>
      </c>
      <c r="AD40" s="58">
        <f>'[1]Données source'!AC71/1000</f>
        <v>1849908.834</v>
      </c>
      <c r="AE40" s="58">
        <f>'[1]Données source'!AD71/1000</f>
        <v>2039552.9469999999</v>
      </c>
      <c r="AF40" s="58">
        <f>'[1]Données source'!AE71/1000</f>
        <v>0</v>
      </c>
      <c r="AG40" s="58">
        <f>'[1]Données source'!AF71/1000</f>
        <v>0</v>
      </c>
      <c r="AH40" s="58">
        <f>'[1]Données source'!AG71/1000</f>
        <v>0</v>
      </c>
      <c r="AI40" s="58">
        <f>'[1]Données source'!AH71/1000</f>
        <v>0</v>
      </c>
      <c r="AJ40" s="58">
        <f>'[1]Données source'!AI71/1000</f>
        <v>0</v>
      </c>
      <c r="AK40" s="58">
        <f>'[1]Données source'!AJ71/1000</f>
        <v>0</v>
      </c>
      <c r="AL40" s="58">
        <f>'[1]Données source'!AK71/1000</f>
        <v>0</v>
      </c>
    </row>
    <row r="41" spans="1:38" ht="16.5" thickTop="1" thickBot="1" x14ac:dyDescent="0.3">
      <c r="B41" s="18" t="s">
        <v>109</v>
      </c>
      <c r="C41" s="58">
        <f>'[1]Données source'!B75/1000</f>
        <v>0</v>
      </c>
      <c r="D41" s="58">
        <f>'[1]Données source'!C75/1000</f>
        <v>0</v>
      </c>
      <c r="E41" s="58">
        <f>'[1]Données source'!D75/1000</f>
        <v>0</v>
      </c>
      <c r="F41" s="58">
        <f>'[1]Données source'!E75/1000</f>
        <v>0</v>
      </c>
      <c r="G41" s="58">
        <f>'[1]Données source'!F75/1000</f>
        <v>0</v>
      </c>
      <c r="H41" s="58">
        <f>'[1]Données source'!G75/1000</f>
        <v>0</v>
      </c>
      <c r="I41" s="58">
        <f>'[1]Données source'!H75/1000</f>
        <v>0</v>
      </c>
      <c r="J41" s="58">
        <f>'[1]Données source'!I75/1000</f>
        <v>0</v>
      </c>
      <c r="K41" s="58">
        <f>'[1]Données source'!J75/1000</f>
        <v>0</v>
      </c>
      <c r="L41" s="58">
        <f>'[1]Données source'!K75/1000</f>
        <v>0</v>
      </c>
      <c r="M41" s="58">
        <f>'[1]Données source'!L75/1000</f>
        <v>0</v>
      </c>
      <c r="N41" s="58">
        <f>'[1]Données source'!M75/1000</f>
        <v>0</v>
      </c>
      <c r="O41" s="58">
        <f>'[1]Données source'!N75/1000</f>
        <v>0</v>
      </c>
      <c r="P41" s="58">
        <f>'[1]Données source'!O75/1000</f>
        <v>0</v>
      </c>
      <c r="Q41" s="58">
        <f>'[1]Données source'!P75/1000</f>
        <v>0</v>
      </c>
      <c r="R41" s="58">
        <f>'[1]Données source'!Q75/1000</f>
        <v>0</v>
      </c>
      <c r="S41" s="58">
        <f>'[1]Données source'!R75/1000</f>
        <v>0</v>
      </c>
      <c r="T41" s="58">
        <f>'[1]Données source'!S75/1000</f>
        <v>0</v>
      </c>
      <c r="U41" s="58">
        <f>'[1]Données source'!T75/1000</f>
        <v>0</v>
      </c>
      <c r="V41" s="58">
        <f>'[1]Données source'!U75/1000</f>
        <v>0</v>
      </c>
      <c r="W41" s="58">
        <f>'[1]Données source'!V75/1000</f>
        <v>762620.22</v>
      </c>
      <c r="X41" s="58">
        <f>'[1]Données source'!W75/1000</f>
        <v>904670.22199999995</v>
      </c>
      <c r="Y41" s="58">
        <f>'[1]Données source'!X75/1000</f>
        <v>978528.67299999995</v>
      </c>
      <c r="Z41" s="58">
        <f>'[1]Données source'!Y75/1000</f>
        <v>1380292.297</v>
      </c>
      <c r="AA41" s="58">
        <f>'[1]Données source'!Z75/1000</f>
        <v>1458271.868</v>
      </c>
      <c r="AB41" s="58">
        <f>'[1]Données source'!AA75/1000</f>
        <v>1468166.041</v>
      </c>
      <c r="AC41" s="58">
        <f>'[1]Données source'!AB75/1000</f>
        <v>1517170.0984020187</v>
      </c>
      <c r="AD41" s="58">
        <f>'[1]Données source'!AC75/1000</f>
        <v>1841229.365</v>
      </c>
      <c r="AE41" s="58">
        <f>'[1]Données source'!AD75/1000</f>
        <v>1715345.6576955423</v>
      </c>
      <c r="AF41" s="58">
        <f>'[1]Données source'!AE75/1000</f>
        <v>0</v>
      </c>
      <c r="AG41" s="58">
        <f>'[1]Données source'!AF75/1000</f>
        <v>0</v>
      </c>
      <c r="AH41" s="58">
        <f>'[1]Données source'!AG75/1000</f>
        <v>0</v>
      </c>
      <c r="AI41" s="58">
        <f>'[1]Données source'!AH75/1000</f>
        <v>0</v>
      </c>
      <c r="AJ41" s="58">
        <f>'[1]Données source'!AI75/1000</f>
        <v>0</v>
      </c>
      <c r="AK41" s="58">
        <f>'[1]Données source'!AJ75/1000</f>
        <v>0</v>
      </c>
      <c r="AL41" s="58">
        <f>'[1]Données source'!AK75/1000</f>
        <v>0</v>
      </c>
    </row>
    <row r="42" spans="1:38" ht="16.5" thickTop="1" thickBot="1" x14ac:dyDescent="0.3">
      <c r="B42" s="18" t="s">
        <v>110</v>
      </c>
      <c r="C42" s="58">
        <f>'[1]Données source'!B79/1000</f>
        <v>0</v>
      </c>
      <c r="D42" s="58">
        <f>'[1]Données source'!C79/1000</f>
        <v>0</v>
      </c>
      <c r="E42" s="58">
        <f>'[1]Données source'!D79/1000</f>
        <v>0</v>
      </c>
      <c r="F42" s="58">
        <f>'[1]Données source'!E79/1000</f>
        <v>0</v>
      </c>
      <c r="G42" s="58">
        <f>'[1]Données source'!F79/1000</f>
        <v>0</v>
      </c>
      <c r="H42" s="58">
        <f>'[1]Données source'!G79/1000</f>
        <v>0</v>
      </c>
      <c r="I42" s="58">
        <f>'[1]Données source'!H79/1000</f>
        <v>0</v>
      </c>
      <c r="J42" s="58">
        <f>'[1]Données source'!I79/1000</f>
        <v>0</v>
      </c>
      <c r="K42" s="58">
        <f>'[1]Données source'!J79/1000</f>
        <v>0</v>
      </c>
      <c r="L42" s="58">
        <f>'[1]Données source'!K79/1000</f>
        <v>0</v>
      </c>
      <c r="M42" s="58">
        <f>'[1]Données source'!L79/1000</f>
        <v>0</v>
      </c>
      <c r="N42" s="58">
        <f>'[1]Données source'!M79/1000</f>
        <v>0</v>
      </c>
      <c r="O42" s="58">
        <f>'[1]Données source'!N79/1000</f>
        <v>0</v>
      </c>
      <c r="P42" s="58">
        <f>'[1]Données source'!O79/1000</f>
        <v>0</v>
      </c>
      <c r="Q42" s="58">
        <f>'[1]Données source'!P79/1000</f>
        <v>0</v>
      </c>
      <c r="R42" s="58">
        <f>'[1]Données source'!Q79/1000</f>
        <v>0</v>
      </c>
      <c r="S42" s="58">
        <f>'[1]Données source'!R79/1000</f>
        <v>0</v>
      </c>
      <c r="T42" s="58">
        <f>'[1]Données source'!S79/1000</f>
        <v>0</v>
      </c>
      <c r="U42" s="58">
        <f>'[1]Données source'!T79/1000</f>
        <v>0</v>
      </c>
      <c r="V42" s="58">
        <f>'[1]Données source'!U79/1000</f>
        <v>0</v>
      </c>
      <c r="W42" s="58">
        <f>'[1]Données source'!V79/1000</f>
        <v>0</v>
      </c>
      <c r="X42" s="58">
        <f>'[1]Données source'!W79/1000</f>
        <v>0</v>
      </c>
      <c r="Y42" s="58">
        <f>'[1]Données source'!X79/1000</f>
        <v>0</v>
      </c>
      <c r="Z42" s="58">
        <f>'[1]Données source'!Y79/1000</f>
        <v>0</v>
      </c>
      <c r="AA42" s="58">
        <f>'[1]Données source'!Z79/1000</f>
        <v>0</v>
      </c>
      <c r="AB42" s="58">
        <f>'[1]Données source'!AA79/1000</f>
        <v>0</v>
      </c>
      <c r="AC42" s="58">
        <f>'[1]Données source'!AB79/1000</f>
        <v>0</v>
      </c>
      <c r="AD42" s="58">
        <f>'[1]Données source'!AC79/1000</f>
        <v>0</v>
      </c>
      <c r="AE42" s="58">
        <f>'[1]Données source'!AD79/1000</f>
        <v>0</v>
      </c>
      <c r="AF42" s="58">
        <f>'[1]Données source'!AE79/1000</f>
        <v>0</v>
      </c>
      <c r="AG42" s="58">
        <f>'[1]Données source'!AF79/1000</f>
        <v>0</v>
      </c>
      <c r="AH42" s="58">
        <f>'[1]Données source'!AG79/1000</f>
        <v>0</v>
      </c>
      <c r="AI42" s="58">
        <f>'[1]Données source'!AH79/1000</f>
        <v>0</v>
      </c>
      <c r="AJ42" s="58">
        <f>'[1]Données source'!AI79/1000</f>
        <v>0</v>
      </c>
      <c r="AK42" s="58">
        <f>'[1]Données source'!AJ79/1000</f>
        <v>0</v>
      </c>
      <c r="AL42" s="58">
        <f>'[1]Données source'!AK79/1000</f>
        <v>0</v>
      </c>
    </row>
    <row r="43" spans="1:38" ht="16.5" thickTop="1" thickBot="1" x14ac:dyDescent="0.3">
      <c r="B43" s="18" t="s">
        <v>111</v>
      </c>
      <c r="C43" s="58">
        <f>'[1]Données source'!B83/1000</f>
        <v>0</v>
      </c>
      <c r="D43" s="58">
        <f>'[1]Données source'!C83/1000</f>
        <v>0</v>
      </c>
      <c r="E43" s="58">
        <f>'[1]Données source'!D83/1000</f>
        <v>0</v>
      </c>
      <c r="F43" s="58">
        <f>'[1]Données source'!E83/1000</f>
        <v>0</v>
      </c>
      <c r="G43" s="58">
        <f>'[1]Données source'!F83/1000</f>
        <v>0</v>
      </c>
      <c r="H43" s="58">
        <f>'[1]Données source'!G83/1000</f>
        <v>0</v>
      </c>
      <c r="I43" s="58">
        <f>'[1]Données source'!H83/1000</f>
        <v>0</v>
      </c>
      <c r="J43" s="58">
        <f>'[1]Données source'!I83/1000</f>
        <v>0</v>
      </c>
      <c r="K43" s="58">
        <f>'[1]Données source'!J83/1000</f>
        <v>0</v>
      </c>
      <c r="L43" s="58">
        <f>'[1]Données source'!K83/1000</f>
        <v>0</v>
      </c>
      <c r="M43" s="58">
        <f>'[1]Données source'!L83/1000</f>
        <v>0</v>
      </c>
      <c r="N43" s="58">
        <f>'[1]Données source'!M83/1000</f>
        <v>0</v>
      </c>
      <c r="O43" s="58">
        <f>'[1]Données source'!N83/1000</f>
        <v>0</v>
      </c>
      <c r="P43" s="58">
        <f>'[1]Données source'!O83/1000</f>
        <v>0</v>
      </c>
      <c r="Q43" s="58">
        <f>'[1]Données source'!P83/1000</f>
        <v>0</v>
      </c>
      <c r="R43" s="58">
        <f>'[1]Données source'!Q83/1000</f>
        <v>0</v>
      </c>
      <c r="S43" s="58">
        <f>'[1]Données source'!R83/1000</f>
        <v>0</v>
      </c>
      <c r="T43" s="58">
        <f>'[1]Données source'!S83/1000</f>
        <v>0</v>
      </c>
      <c r="U43" s="58">
        <f>'[1]Données source'!T83/1000</f>
        <v>0</v>
      </c>
      <c r="V43" s="58">
        <f>'[1]Données source'!U83/1000</f>
        <v>0</v>
      </c>
      <c r="W43" s="58">
        <f>'[1]Données source'!V83/1000</f>
        <v>0</v>
      </c>
      <c r="X43" s="58">
        <f>'[1]Données source'!W83/1000</f>
        <v>0</v>
      </c>
      <c r="Y43" s="58">
        <f>'[1]Données source'!X83/1000</f>
        <v>0</v>
      </c>
      <c r="Z43" s="58">
        <f>'[1]Données source'!Y83/1000</f>
        <v>0</v>
      </c>
      <c r="AA43" s="58">
        <f>'[1]Données source'!Z83/1000</f>
        <v>0</v>
      </c>
      <c r="AB43" s="58">
        <f>'[1]Données source'!AA83/1000</f>
        <v>0</v>
      </c>
      <c r="AC43" s="58">
        <f>'[1]Données source'!AB83/1000</f>
        <v>0</v>
      </c>
      <c r="AD43" s="58">
        <f>'[1]Données source'!AC83/1000</f>
        <v>0</v>
      </c>
      <c r="AE43" s="58">
        <f>'[1]Données source'!AD83/1000</f>
        <v>0</v>
      </c>
      <c r="AF43" s="58">
        <f>'[1]Données source'!AE83/1000</f>
        <v>0</v>
      </c>
      <c r="AG43" s="58">
        <f>'[1]Données source'!AF83/1000</f>
        <v>0</v>
      </c>
      <c r="AH43" s="58">
        <f>'[1]Données source'!AG83/1000</f>
        <v>0</v>
      </c>
      <c r="AI43" s="58">
        <f>'[1]Données source'!AH83/1000</f>
        <v>0</v>
      </c>
      <c r="AJ43" s="58">
        <f>'[1]Données source'!AI83/1000</f>
        <v>0</v>
      </c>
      <c r="AK43" s="58">
        <f>'[1]Données source'!AJ83/1000</f>
        <v>0</v>
      </c>
      <c r="AL43" s="58">
        <f>'[1]Données source'!AK83/1000</f>
        <v>0</v>
      </c>
    </row>
    <row r="44" spans="1:38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38" s="45" customFormat="1" x14ac:dyDescent="0.25">
      <c r="B45" s="61" t="s">
        <v>18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s="45" customFormat="1" x14ac:dyDescent="0.25">
      <c r="B46" s="10" t="s">
        <v>19</v>
      </c>
      <c r="C46" s="62">
        <f>IF(ISERROR(C36/C$33),0,C36/C$33)</f>
        <v>0</v>
      </c>
      <c r="D46" s="62">
        <f t="shared" ref="D46:AL53" si="9">IF(ISERROR(D36/D$33),0,D36/D$33)</f>
        <v>0</v>
      </c>
      <c r="E46" s="62">
        <f t="shared" si="9"/>
        <v>0</v>
      </c>
      <c r="F46" s="62">
        <f t="shared" si="9"/>
        <v>0</v>
      </c>
      <c r="G46" s="62">
        <f t="shared" si="9"/>
        <v>0</v>
      </c>
      <c r="H46" s="62">
        <f t="shared" si="9"/>
        <v>0</v>
      </c>
      <c r="I46" s="62">
        <f t="shared" si="9"/>
        <v>0</v>
      </c>
      <c r="J46" s="62">
        <f t="shared" si="9"/>
        <v>0</v>
      </c>
      <c r="K46" s="62">
        <f t="shared" si="9"/>
        <v>0</v>
      </c>
      <c r="L46" s="62">
        <f t="shared" si="9"/>
        <v>0</v>
      </c>
      <c r="M46" s="62">
        <f t="shared" si="9"/>
        <v>0</v>
      </c>
      <c r="N46" s="62">
        <f t="shared" si="9"/>
        <v>0</v>
      </c>
      <c r="O46" s="62">
        <f t="shared" si="9"/>
        <v>0</v>
      </c>
      <c r="P46" s="62">
        <f t="shared" si="9"/>
        <v>0</v>
      </c>
      <c r="Q46" s="62">
        <f t="shared" si="9"/>
        <v>0</v>
      </c>
      <c r="R46" s="62">
        <f t="shared" si="9"/>
        <v>0</v>
      </c>
      <c r="S46" s="62">
        <f t="shared" si="9"/>
        <v>0</v>
      </c>
      <c r="T46" s="62">
        <f t="shared" si="9"/>
        <v>0</v>
      </c>
      <c r="U46" s="62">
        <f t="shared" si="9"/>
        <v>0</v>
      </c>
      <c r="V46" s="62">
        <f t="shared" si="9"/>
        <v>0</v>
      </c>
      <c r="W46" s="62">
        <f t="shared" si="9"/>
        <v>0.47814476883324625</v>
      </c>
      <c r="X46" s="62">
        <f t="shared" si="9"/>
        <v>0.49512973765907048</v>
      </c>
      <c r="Y46" s="62">
        <f t="shared" si="9"/>
        <v>0.49203204944858331</v>
      </c>
      <c r="Z46" s="62">
        <f t="shared" si="9"/>
        <v>0.4678387787490606</v>
      </c>
      <c r="AA46" s="62">
        <f t="shared" si="9"/>
        <v>0.45729884150611866</v>
      </c>
      <c r="AB46" s="62">
        <f t="shared" si="9"/>
        <v>0.44549322772839184</v>
      </c>
      <c r="AC46" s="62">
        <f t="shared" si="9"/>
        <v>0.45160604089449535</v>
      </c>
      <c r="AD46" s="62">
        <f t="shared" si="9"/>
        <v>0.45211963744432204</v>
      </c>
      <c r="AE46" s="62">
        <f t="shared" si="9"/>
        <v>0.45166887438097003</v>
      </c>
      <c r="AF46" s="62">
        <f t="shared" si="9"/>
        <v>0</v>
      </c>
      <c r="AG46" s="62">
        <f t="shared" si="9"/>
        <v>0</v>
      </c>
      <c r="AH46" s="62">
        <f t="shared" si="9"/>
        <v>0</v>
      </c>
      <c r="AI46" s="62">
        <f t="shared" si="9"/>
        <v>0</v>
      </c>
      <c r="AJ46" s="62">
        <f t="shared" si="9"/>
        <v>0</v>
      </c>
      <c r="AK46" s="62">
        <f t="shared" si="9"/>
        <v>0</v>
      </c>
      <c r="AL46" s="62">
        <f t="shared" si="9"/>
        <v>0</v>
      </c>
    </row>
    <row r="47" spans="1:38" s="45" customFormat="1" x14ac:dyDescent="0.25">
      <c r="B47" s="10" t="s">
        <v>20</v>
      </c>
      <c r="C47" s="62">
        <f t="shared" ref="C47:R53" si="10">IF(ISERROR(C37/C$33),0,C37/C$33)</f>
        <v>0</v>
      </c>
      <c r="D47" s="62">
        <f t="shared" si="10"/>
        <v>0</v>
      </c>
      <c r="E47" s="62">
        <f t="shared" si="10"/>
        <v>0</v>
      </c>
      <c r="F47" s="62">
        <f t="shared" si="10"/>
        <v>0</v>
      </c>
      <c r="G47" s="62">
        <f t="shared" si="10"/>
        <v>0</v>
      </c>
      <c r="H47" s="62">
        <f t="shared" si="10"/>
        <v>0</v>
      </c>
      <c r="I47" s="62">
        <f t="shared" si="10"/>
        <v>0</v>
      </c>
      <c r="J47" s="62">
        <f t="shared" si="10"/>
        <v>0</v>
      </c>
      <c r="K47" s="62">
        <f t="shared" si="10"/>
        <v>0</v>
      </c>
      <c r="L47" s="62">
        <f t="shared" si="10"/>
        <v>0</v>
      </c>
      <c r="M47" s="62">
        <f t="shared" si="10"/>
        <v>0</v>
      </c>
      <c r="N47" s="62">
        <f t="shared" si="10"/>
        <v>0</v>
      </c>
      <c r="O47" s="62">
        <f t="shared" si="10"/>
        <v>0</v>
      </c>
      <c r="P47" s="62">
        <f t="shared" si="10"/>
        <v>0</v>
      </c>
      <c r="Q47" s="62">
        <f t="shared" si="10"/>
        <v>0</v>
      </c>
      <c r="R47" s="62">
        <f t="shared" si="10"/>
        <v>0</v>
      </c>
      <c r="S47" s="62">
        <f t="shared" si="9"/>
        <v>0</v>
      </c>
      <c r="T47" s="62">
        <f t="shared" si="9"/>
        <v>0</v>
      </c>
      <c r="U47" s="62">
        <f t="shared" si="9"/>
        <v>0</v>
      </c>
      <c r="V47" s="62">
        <f t="shared" si="9"/>
        <v>0</v>
      </c>
      <c r="W47" s="62">
        <f t="shared" si="9"/>
        <v>0.36526343121034494</v>
      </c>
      <c r="X47" s="62">
        <f t="shared" si="9"/>
        <v>0.35567787978547921</v>
      </c>
      <c r="Y47" s="62">
        <f t="shared" si="9"/>
        <v>0.35942277477204437</v>
      </c>
      <c r="Z47" s="62">
        <f t="shared" si="9"/>
        <v>0.37523320173459246</v>
      </c>
      <c r="AA47" s="62">
        <f t="shared" si="9"/>
        <v>0.38145779552149645</v>
      </c>
      <c r="AB47" s="62">
        <f t="shared" si="9"/>
        <v>0.39030166322876575</v>
      </c>
      <c r="AC47" s="62">
        <f t="shared" si="9"/>
        <v>0.38789711073184818</v>
      </c>
      <c r="AD47" s="62">
        <f t="shared" si="9"/>
        <v>0.38789856804247941</v>
      </c>
      <c r="AE47" s="62">
        <f t="shared" si="9"/>
        <v>0.38993080462056562</v>
      </c>
      <c r="AF47" s="62">
        <f t="shared" si="9"/>
        <v>0</v>
      </c>
      <c r="AG47" s="62">
        <f t="shared" si="9"/>
        <v>0</v>
      </c>
      <c r="AH47" s="62">
        <f t="shared" si="9"/>
        <v>0</v>
      </c>
      <c r="AI47" s="62">
        <f t="shared" si="9"/>
        <v>0</v>
      </c>
      <c r="AJ47" s="62">
        <f t="shared" si="9"/>
        <v>0</v>
      </c>
      <c r="AK47" s="62">
        <f t="shared" si="9"/>
        <v>0</v>
      </c>
      <c r="AL47" s="62">
        <f t="shared" si="9"/>
        <v>0</v>
      </c>
    </row>
    <row r="48" spans="1:38" s="45" customFormat="1" x14ac:dyDescent="0.25">
      <c r="B48" s="11" t="s">
        <v>21</v>
      </c>
      <c r="C48" s="62">
        <f t="shared" si="10"/>
        <v>0</v>
      </c>
      <c r="D48" s="62">
        <f t="shared" si="9"/>
        <v>0</v>
      </c>
      <c r="E48" s="62">
        <f t="shared" si="9"/>
        <v>0</v>
      </c>
      <c r="F48" s="62">
        <f t="shared" si="9"/>
        <v>0</v>
      </c>
      <c r="G48" s="62">
        <f t="shared" si="9"/>
        <v>0</v>
      </c>
      <c r="H48" s="62">
        <f t="shared" si="9"/>
        <v>0</v>
      </c>
      <c r="I48" s="62">
        <f t="shared" si="9"/>
        <v>0</v>
      </c>
      <c r="J48" s="62">
        <f t="shared" si="9"/>
        <v>0</v>
      </c>
      <c r="K48" s="62">
        <f t="shared" si="9"/>
        <v>0</v>
      </c>
      <c r="L48" s="62">
        <f t="shared" si="9"/>
        <v>0</v>
      </c>
      <c r="M48" s="62">
        <f t="shared" si="9"/>
        <v>0</v>
      </c>
      <c r="N48" s="62">
        <f t="shared" si="9"/>
        <v>0</v>
      </c>
      <c r="O48" s="62">
        <f t="shared" si="9"/>
        <v>0</v>
      </c>
      <c r="P48" s="62">
        <f t="shared" si="9"/>
        <v>0</v>
      </c>
      <c r="Q48" s="62">
        <f t="shared" si="9"/>
        <v>0</v>
      </c>
      <c r="R48" s="62">
        <f t="shared" si="9"/>
        <v>0</v>
      </c>
      <c r="S48" s="62">
        <f t="shared" si="9"/>
        <v>0</v>
      </c>
      <c r="T48" s="62">
        <f t="shared" si="9"/>
        <v>0</v>
      </c>
      <c r="U48" s="62">
        <f t="shared" si="9"/>
        <v>0</v>
      </c>
      <c r="V48" s="62">
        <f t="shared" si="9"/>
        <v>0</v>
      </c>
      <c r="W48" s="62">
        <f t="shared" si="9"/>
        <v>9.4124584778054937E-2</v>
      </c>
      <c r="X48" s="62">
        <f t="shared" si="9"/>
        <v>9.2219230498761018E-2</v>
      </c>
      <c r="Y48" s="62">
        <f t="shared" si="9"/>
        <v>9.2668716590238204E-2</v>
      </c>
      <c r="Z48" s="62">
        <f t="shared" si="9"/>
        <v>0.10577135816807995</v>
      </c>
      <c r="AA48" s="62">
        <f t="shared" si="9"/>
        <v>0.10366222308867161</v>
      </c>
      <c r="AB48" s="62">
        <f t="shared" si="9"/>
        <v>0.11143283555721825</v>
      </c>
      <c r="AC48" s="62">
        <f t="shared" si="9"/>
        <v>0.1127543208314136</v>
      </c>
      <c r="AD48" s="62">
        <f t="shared" si="9"/>
        <v>0.11029401765719055</v>
      </c>
      <c r="AE48" s="62">
        <f t="shared" si="9"/>
        <v>0.11224913293928281</v>
      </c>
      <c r="AF48" s="62">
        <f t="shared" si="9"/>
        <v>0</v>
      </c>
      <c r="AG48" s="62">
        <f t="shared" si="9"/>
        <v>0</v>
      </c>
      <c r="AH48" s="62">
        <f t="shared" si="9"/>
        <v>0</v>
      </c>
      <c r="AI48" s="62">
        <f t="shared" si="9"/>
        <v>0</v>
      </c>
      <c r="AJ48" s="62">
        <f t="shared" si="9"/>
        <v>0</v>
      </c>
      <c r="AK48" s="62">
        <f t="shared" si="9"/>
        <v>0</v>
      </c>
      <c r="AL48" s="62">
        <f t="shared" si="9"/>
        <v>0</v>
      </c>
    </row>
    <row r="49" spans="2:41" s="45" customFormat="1" x14ac:dyDescent="0.25">
      <c r="B49" s="18" t="s">
        <v>22</v>
      </c>
      <c r="C49" s="62">
        <f t="shared" si="10"/>
        <v>0</v>
      </c>
      <c r="D49" s="62">
        <f t="shared" si="9"/>
        <v>0</v>
      </c>
      <c r="E49" s="62">
        <f t="shared" si="9"/>
        <v>0</v>
      </c>
      <c r="F49" s="62">
        <f t="shared" si="9"/>
        <v>0</v>
      </c>
      <c r="G49" s="62">
        <f t="shared" si="9"/>
        <v>0</v>
      </c>
      <c r="H49" s="62">
        <f t="shared" si="9"/>
        <v>0</v>
      </c>
      <c r="I49" s="62">
        <f t="shared" si="9"/>
        <v>0</v>
      </c>
      <c r="J49" s="62">
        <f t="shared" si="9"/>
        <v>0</v>
      </c>
      <c r="K49" s="62">
        <f t="shared" si="9"/>
        <v>0</v>
      </c>
      <c r="L49" s="62">
        <f t="shared" si="9"/>
        <v>0</v>
      </c>
      <c r="M49" s="62">
        <f t="shared" si="9"/>
        <v>0</v>
      </c>
      <c r="N49" s="62">
        <f t="shared" si="9"/>
        <v>0</v>
      </c>
      <c r="O49" s="62">
        <f t="shared" si="9"/>
        <v>0</v>
      </c>
      <c r="P49" s="62">
        <f t="shared" si="9"/>
        <v>0</v>
      </c>
      <c r="Q49" s="62">
        <f t="shared" si="9"/>
        <v>0</v>
      </c>
      <c r="R49" s="62">
        <f t="shared" si="9"/>
        <v>0</v>
      </c>
      <c r="S49" s="62">
        <f t="shared" si="9"/>
        <v>0</v>
      </c>
      <c r="T49" s="62">
        <f t="shared" si="9"/>
        <v>0</v>
      </c>
      <c r="U49" s="62">
        <f t="shared" si="9"/>
        <v>0</v>
      </c>
      <c r="V49" s="62">
        <f t="shared" si="9"/>
        <v>0</v>
      </c>
      <c r="W49" s="62">
        <f t="shared" si="9"/>
        <v>0</v>
      </c>
      <c r="X49" s="62">
        <f t="shared" si="9"/>
        <v>0</v>
      </c>
      <c r="Y49" s="62">
        <f t="shared" si="9"/>
        <v>0</v>
      </c>
      <c r="Z49" s="62">
        <f t="shared" si="9"/>
        <v>0</v>
      </c>
      <c r="AA49" s="62">
        <f t="shared" si="9"/>
        <v>0</v>
      </c>
      <c r="AB49" s="62">
        <f t="shared" si="9"/>
        <v>0</v>
      </c>
      <c r="AC49" s="62">
        <f t="shared" si="9"/>
        <v>0</v>
      </c>
      <c r="AD49" s="62">
        <f t="shared" si="9"/>
        <v>0</v>
      </c>
      <c r="AE49" s="62">
        <f t="shared" si="9"/>
        <v>0</v>
      </c>
      <c r="AF49" s="62">
        <f t="shared" si="9"/>
        <v>0</v>
      </c>
      <c r="AG49" s="62">
        <f t="shared" si="9"/>
        <v>0</v>
      </c>
      <c r="AH49" s="62">
        <f t="shared" si="9"/>
        <v>0</v>
      </c>
      <c r="AI49" s="62">
        <f t="shared" si="9"/>
        <v>0</v>
      </c>
      <c r="AJ49" s="62">
        <f t="shared" si="9"/>
        <v>0</v>
      </c>
      <c r="AK49" s="62">
        <f t="shared" si="9"/>
        <v>0</v>
      </c>
      <c r="AL49" s="62">
        <f t="shared" si="9"/>
        <v>0</v>
      </c>
    </row>
    <row r="50" spans="2:41" s="45" customFormat="1" x14ac:dyDescent="0.25">
      <c r="B50" s="18" t="s">
        <v>23</v>
      </c>
      <c r="C50" s="62">
        <f t="shared" si="10"/>
        <v>0</v>
      </c>
      <c r="D50" s="62">
        <f t="shared" si="9"/>
        <v>0</v>
      </c>
      <c r="E50" s="62">
        <f t="shared" si="9"/>
        <v>0</v>
      </c>
      <c r="F50" s="62">
        <f t="shared" si="9"/>
        <v>0</v>
      </c>
      <c r="G50" s="62">
        <f t="shared" si="9"/>
        <v>0</v>
      </c>
      <c r="H50" s="62">
        <f t="shared" si="9"/>
        <v>0</v>
      </c>
      <c r="I50" s="62">
        <f t="shared" si="9"/>
        <v>0</v>
      </c>
      <c r="J50" s="62">
        <f t="shared" si="9"/>
        <v>0</v>
      </c>
      <c r="K50" s="62">
        <f t="shared" si="9"/>
        <v>0</v>
      </c>
      <c r="L50" s="62">
        <f t="shared" si="9"/>
        <v>0</v>
      </c>
      <c r="M50" s="62">
        <f t="shared" si="9"/>
        <v>0</v>
      </c>
      <c r="N50" s="62">
        <f t="shared" si="9"/>
        <v>0</v>
      </c>
      <c r="O50" s="62">
        <f t="shared" si="9"/>
        <v>0</v>
      </c>
      <c r="P50" s="62">
        <f t="shared" si="9"/>
        <v>0</v>
      </c>
      <c r="Q50" s="62">
        <f t="shared" si="9"/>
        <v>0</v>
      </c>
      <c r="R50" s="62">
        <f t="shared" si="9"/>
        <v>0</v>
      </c>
      <c r="S50" s="62">
        <f t="shared" si="9"/>
        <v>0</v>
      </c>
      <c r="T50" s="62">
        <f t="shared" si="9"/>
        <v>0</v>
      </c>
      <c r="U50" s="62">
        <f t="shared" si="9"/>
        <v>0</v>
      </c>
      <c r="V50" s="62">
        <f t="shared" si="9"/>
        <v>0</v>
      </c>
      <c r="W50" s="62">
        <f t="shared" si="9"/>
        <v>3.1242767131913565E-2</v>
      </c>
      <c r="X50" s="62">
        <f t="shared" si="9"/>
        <v>2.8511383712565001E-2</v>
      </c>
      <c r="Y50" s="62">
        <f t="shared" si="9"/>
        <v>2.8008974577972967E-2</v>
      </c>
      <c r="Z50" s="62">
        <f t="shared" si="9"/>
        <v>2.5614931402065475E-2</v>
      </c>
      <c r="AA50" s="62">
        <f t="shared" si="9"/>
        <v>2.889088642459391E-2</v>
      </c>
      <c r="AB50" s="62">
        <f t="shared" si="9"/>
        <v>2.6487402454792849E-2</v>
      </c>
      <c r="AC50" s="62">
        <f t="shared" si="9"/>
        <v>2.6029442471762376E-2</v>
      </c>
      <c r="AD50" s="62">
        <f t="shared" si="9"/>
        <v>2.4902307199619934E-2</v>
      </c>
      <c r="AE50" s="62">
        <f t="shared" si="9"/>
        <v>2.5067998239938338E-2</v>
      </c>
      <c r="AF50" s="62">
        <f t="shared" si="9"/>
        <v>0</v>
      </c>
      <c r="AG50" s="62">
        <f t="shared" si="9"/>
        <v>0</v>
      </c>
      <c r="AH50" s="62">
        <f t="shared" si="9"/>
        <v>0</v>
      </c>
      <c r="AI50" s="62">
        <f t="shared" si="9"/>
        <v>0</v>
      </c>
      <c r="AJ50" s="62">
        <f t="shared" si="9"/>
        <v>0</v>
      </c>
      <c r="AK50" s="62">
        <f t="shared" si="9"/>
        <v>0</v>
      </c>
      <c r="AL50" s="62">
        <f t="shared" si="9"/>
        <v>0</v>
      </c>
    </row>
    <row r="51" spans="2:41" s="45" customFormat="1" x14ac:dyDescent="0.25">
      <c r="B51" s="18" t="s">
        <v>24</v>
      </c>
      <c r="C51" s="62">
        <f t="shared" si="10"/>
        <v>0</v>
      </c>
      <c r="D51" s="62">
        <f t="shared" si="9"/>
        <v>0</v>
      </c>
      <c r="E51" s="62">
        <f t="shared" si="9"/>
        <v>0</v>
      </c>
      <c r="F51" s="62">
        <f t="shared" si="9"/>
        <v>0</v>
      </c>
      <c r="G51" s="62">
        <f t="shared" si="9"/>
        <v>0</v>
      </c>
      <c r="H51" s="62">
        <f t="shared" si="9"/>
        <v>0</v>
      </c>
      <c r="I51" s="62">
        <f t="shared" si="9"/>
        <v>0</v>
      </c>
      <c r="J51" s="62">
        <f t="shared" si="9"/>
        <v>0</v>
      </c>
      <c r="K51" s="62">
        <f t="shared" si="9"/>
        <v>0</v>
      </c>
      <c r="L51" s="62">
        <f t="shared" si="9"/>
        <v>0</v>
      </c>
      <c r="M51" s="62">
        <f t="shared" si="9"/>
        <v>0</v>
      </c>
      <c r="N51" s="62">
        <f t="shared" si="9"/>
        <v>0</v>
      </c>
      <c r="O51" s="62">
        <f t="shared" si="9"/>
        <v>0</v>
      </c>
      <c r="P51" s="62">
        <f t="shared" si="9"/>
        <v>0</v>
      </c>
      <c r="Q51" s="62">
        <f t="shared" si="9"/>
        <v>0</v>
      </c>
      <c r="R51" s="62">
        <f t="shared" si="9"/>
        <v>0</v>
      </c>
      <c r="S51" s="62">
        <f t="shared" si="9"/>
        <v>0</v>
      </c>
      <c r="T51" s="62">
        <f t="shared" si="9"/>
        <v>0</v>
      </c>
      <c r="U51" s="62">
        <f t="shared" si="9"/>
        <v>0</v>
      </c>
      <c r="V51" s="62">
        <f t="shared" si="9"/>
        <v>0</v>
      </c>
      <c r="W51" s="62">
        <f t="shared" si="9"/>
        <v>3.1224448046440281E-2</v>
      </c>
      <c r="X51" s="62">
        <f t="shared" si="9"/>
        <v>2.8461768344124373E-2</v>
      </c>
      <c r="Y51" s="62">
        <f t="shared" si="9"/>
        <v>2.7867484611161075E-2</v>
      </c>
      <c r="Z51" s="62">
        <f t="shared" si="9"/>
        <v>2.5541729946201623E-2</v>
      </c>
      <c r="AA51" s="62">
        <f t="shared" si="9"/>
        <v>2.8690253459119394E-2</v>
      </c>
      <c r="AB51" s="62">
        <f t="shared" si="9"/>
        <v>2.6284871030831311E-2</v>
      </c>
      <c r="AC51" s="62">
        <f t="shared" si="9"/>
        <v>2.1713085070480517E-2</v>
      </c>
      <c r="AD51" s="62">
        <f t="shared" si="9"/>
        <v>2.4785469656388018E-2</v>
      </c>
      <c r="AE51" s="62">
        <f t="shared" si="9"/>
        <v>2.108318981924313E-2</v>
      </c>
      <c r="AF51" s="62">
        <f t="shared" si="9"/>
        <v>0</v>
      </c>
      <c r="AG51" s="62">
        <f t="shared" si="9"/>
        <v>0</v>
      </c>
      <c r="AH51" s="62">
        <f t="shared" si="9"/>
        <v>0</v>
      </c>
      <c r="AI51" s="62">
        <f t="shared" si="9"/>
        <v>0</v>
      </c>
      <c r="AJ51" s="62">
        <f t="shared" si="9"/>
        <v>0</v>
      </c>
      <c r="AK51" s="62">
        <f t="shared" si="9"/>
        <v>0</v>
      </c>
      <c r="AL51" s="62">
        <f t="shared" si="9"/>
        <v>0</v>
      </c>
    </row>
    <row r="52" spans="2:41" s="45" customFormat="1" x14ac:dyDescent="0.25">
      <c r="B52" s="18" t="s">
        <v>25</v>
      </c>
      <c r="C52" s="62">
        <f t="shared" si="10"/>
        <v>0</v>
      </c>
      <c r="D52" s="62">
        <f t="shared" si="9"/>
        <v>0</v>
      </c>
      <c r="E52" s="62">
        <f t="shared" si="9"/>
        <v>0</v>
      </c>
      <c r="F52" s="62">
        <f t="shared" si="9"/>
        <v>0</v>
      </c>
      <c r="G52" s="62">
        <f t="shared" si="9"/>
        <v>0</v>
      </c>
      <c r="H52" s="62">
        <f t="shared" si="9"/>
        <v>0</v>
      </c>
      <c r="I52" s="62">
        <f t="shared" si="9"/>
        <v>0</v>
      </c>
      <c r="J52" s="62">
        <f t="shared" si="9"/>
        <v>0</v>
      </c>
      <c r="K52" s="62">
        <f t="shared" si="9"/>
        <v>0</v>
      </c>
      <c r="L52" s="62">
        <f t="shared" si="9"/>
        <v>0</v>
      </c>
      <c r="M52" s="62">
        <f t="shared" si="9"/>
        <v>0</v>
      </c>
      <c r="N52" s="62">
        <f t="shared" si="9"/>
        <v>0</v>
      </c>
      <c r="O52" s="62">
        <f t="shared" si="9"/>
        <v>0</v>
      </c>
      <c r="P52" s="62">
        <f t="shared" si="9"/>
        <v>0</v>
      </c>
      <c r="Q52" s="62">
        <f t="shared" si="9"/>
        <v>0</v>
      </c>
      <c r="R52" s="62">
        <f t="shared" si="9"/>
        <v>0</v>
      </c>
      <c r="S52" s="62">
        <f t="shared" si="9"/>
        <v>0</v>
      </c>
      <c r="T52" s="62">
        <f t="shared" si="9"/>
        <v>0</v>
      </c>
      <c r="U52" s="62">
        <f t="shared" si="9"/>
        <v>0</v>
      </c>
      <c r="V52" s="62">
        <f t="shared" si="9"/>
        <v>0</v>
      </c>
      <c r="W52" s="62">
        <f t="shared" si="9"/>
        <v>0</v>
      </c>
      <c r="X52" s="62">
        <f t="shared" si="9"/>
        <v>0</v>
      </c>
      <c r="Y52" s="62">
        <f t="shared" si="9"/>
        <v>0</v>
      </c>
      <c r="Z52" s="62">
        <f t="shared" si="9"/>
        <v>0</v>
      </c>
      <c r="AA52" s="62">
        <f t="shared" si="9"/>
        <v>0</v>
      </c>
      <c r="AB52" s="62">
        <f t="shared" si="9"/>
        <v>0</v>
      </c>
      <c r="AC52" s="62">
        <f t="shared" si="9"/>
        <v>0</v>
      </c>
      <c r="AD52" s="62">
        <f t="shared" si="9"/>
        <v>0</v>
      </c>
      <c r="AE52" s="62">
        <f t="shared" si="9"/>
        <v>0</v>
      </c>
      <c r="AF52" s="62">
        <f t="shared" si="9"/>
        <v>0</v>
      </c>
      <c r="AG52" s="62">
        <f t="shared" si="9"/>
        <v>0</v>
      </c>
      <c r="AH52" s="62">
        <f t="shared" si="9"/>
        <v>0</v>
      </c>
      <c r="AI52" s="62">
        <f t="shared" si="9"/>
        <v>0</v>
      </c>
      <c r="AJ52" s="62">
        <f t="shared" si="9"/>
        <v>0</v>
      </c>
      <c r="AK52" s="62">
        <f t="shared" si="9"/>
        <v>0</v>
      </c>
      <c r="AL52" s="62">
        <f t="shared" si="9"/>
        <v>0</v>
      </c>
    </row>
    <row r="53" spans="2:41" x14ac:dyDescent="0.25">
      <c r="B53" s="18" t="s">
        <v>26</v>
      </c>
      <c r="C53" s="62">
        <f t="shared" si="10"/>
        <v>0</v>
      </c>
      <c r="D53" s="62">
        <f t="shared" si="9"/>
        <v>0</v>
      </c>
      <c r="E53" s="62">
        <f t="shared" si="9"/>
        <v>0</v>
      </c>
      <c r="F53" s="62">
        <f t="shared" si="9"/>
        <v>0</v>
      </c>
      <c r="G53" s="62">
        <f t="shared" si="9"/>
        <v>0</v>
      </c>
      <c r="H53" s="62">
        <f t="shared" si="9"/>
        <v>0</v>
      </c>
      <c r="I53" s="62">
        <f t="shared" si="9"/>
        <v>0</v>
      </c>
      <c r="J53" s="62">
        <f t="shared" si="9"/>
        <v>0</v>
      </c>
      <c r="K53" s="62">
        <f t="shared" si="9"/>
        <v>0</v>
      </c>
      <c r="L53" s="62">
        <f t="shared" si="9"/>
        <v>0</v>
      </c>
      <c r="M53" s="62">
        <f t="shared" si="9"/>
        <v>0</v>
      </c>
      <c r="N53" s="62">
        <f t="shared" si="9"/>
        <v>0</v>
      </c>
      <c r="O53" s="62">
        <f t="shared" si="9"/>
        <v>0</v>
      </c>
      <c r="P53" s="62">
        <f t="shared" si="9"/>
        <v>0</v>
      </c>
      <c r="Q53" s="62">
        <f t="shared" si="9"/>
        <v>0</v>
      </c>
      <c r="R53" s="62">
        <f t="shared" si="9"/>
        <v>0</v>
      </c>
      <c r="S53" s="62">
        <f t="shared" si="9"/>
        <v>0</v>
      </c>
      <c r="T53" s="62">
        <f t="shared" si="9"/>
        <v>0</v>
      </c>
      <c r="U53" s="62">
        <f t="shared" si="9"/>
        <v>0</v>
      </c>
      <c r="V53" s="62">
        <f t="shared" si="9"/>
        <v>0</v>
      </c>
      <c r="W53" s="62">
        <f t="shared" si="9"/>
        <v>0</v>
      </c>
      <c r="X53" s="62">
        <f t="shared" si="9"/>
        <v>0</v>
      </c>
      <c r="Y53" s="62">
        <f t="shared" si="9"/>
        <v>0</v>
      </c>
      <c r="Z53" s="62">
        <f t="shared" si="9"/>
        <v>0</v>
      </c>
      <c r="AA53" s="62">
        <f t="shared" si="9"/>
        <v>0</v>
      </c>
      <c r="AB53" s="62">
        <f t="shared" si="9"/>
        <v>0</v>
      </c>
      <c r="AC53" s="62">
        <f t="shared" ref="AC53:AL53" si="11">IF(ISERROR(AC43/AC$33),0,AC43/AC$33)</f>
        <v>0</v>
      </c>
      <c r="AD53" s="62">
        <f t="shared" si="11"/>
        <v>0</v>
      </c>
      <c r="AE53" s="62">
        <f t="shared" si="11"/>
        <v>0</v>
      </c>
      <c r="AF53" s="62">
        <f t="shared" si="11"/>
        <v>0</v>
      </c>
      <c r="AG53" s="62">
        <f t="shared" si="11"/>
        <v>0</v>
      </c>
      <c r="AH53" s="62">
        <f t="shared" si="11"/>
        <v>0</v>
      </c>
      <c r="AI53" s="62">
        <f t="shared" si="11"/>
        <v>0</v>
      </c>
      <c r="AJ53" s="62">
        <f t="shared" si="11"/>
        <v>0</v>
      </c>
      <c r="AK53" s="62">
        <f t="shared" si="11"/>
        <v>0</v>
      </c>
      <c r="AL53" s="62">
        <f t="shared" si="11"/>
        <v>0</v>
      </c>
    </row>
    <row r="55" spans="2:41" x14ac:dyDescent="0.25">
      <c r="B55" s="15" t="s">
        <v>112</v>
      </c>
      <c r="C55" s="16">
        <f>SUM(C58:C65)</f>
        <v>0</v>
      </c>
      <c r="D55" s="16">
        <f t="shared" ref="D55:AL55" si="12">SUM(D58:D65)</f>
        <v>0</v>
      </c>
      <c r="E55" s="16">
        <f t="shared" si="12"/>
        <v>0</v>
      </c>
      <c r="F55" s="16">
        <f t="shared" si="12"/>
        <v>0</v>
      </c>
      <c r="G55" s="16">
        <f t="shared" si="12"/>
        <v>0</v>
      </c>
      <c r="H55" s="16">
        <f t="shared" si="12"/>
        <v>0</v>
      </c>
      <c r="I55" s="16">
        <f t="shared" si="12"/>
        <v>0</v>
      </c>
      <c r="J55" s="16">
        <f t="shared" si="12"/>
        <v>0</v>
      </c>
      <c r="K55" s="16">
        <f t="shared" si="12"/>
        <v>0</v>
      </c>
      <c r="L55" s="16">
        <f t="shared" si="12"/>
        <v>0</v>
      </c>
      <c r="M55" s="16">
        <f t="shared" si="12"/>
        <v>0</v>
      </c>
      <c r="N55" s="16">
        <f t="shared" si="12"/>
        <v>0</v>
      </c>
      <c r="O55" s="16">
        <f t="shared" si="12"/>
        <v>0</v>
      </c>
      <c r="P55" s="16">
        <f t="shared" si="12"/>
        <v>0</v>
      </c>
      <c r="Q55" s="16">
        <f t="shared" si="12"/>
        <v>0</v>
      </c>
      <c r="R55" s="16">
        <f t="shared" si="12"/>
        <v>0</v>
      </c>
      <c r="S55" s="16">
        <f t="shared" si="12"/>
        <v>0</v>
      </c>
      <c r="T55" s="16">
        <f t="shared" si="12"/>
        <v>0</v>
      </c>
      <c r="U55" s="16">
        <f t="shared" si="12"/>
        <v>0</v>
      </c>
      <c r="V55" s="16">
        <f t="shared" si="12"/>
        <v>0</v>
      </c>
      <c r="W55" s="16">
        <f t="shared" si="12"/>
        <v>215277.35299999997</v>
      </c>
      <c r="X55" s="16">
        <f t="shared" si="12"/>
        <v>276170.71499999997</v>
      </c>
      <c r="Y55" s="16">
        <f t="shared" si="12"/>
        <v>303961.527</v>
      </c>
      <c r="Z55" s="16">
        <f t="shared" si="12"/>
        <v>493373.32899999997</v>
      </c>
      <c r="AA55" s="16">
        <f t="shared" si="12"/>
        <v>491899.93523969722</v>
      </c>
      <c r="AB55" s="16">
        <f t="shared" si="12"/>
        <v>556998.96200000006</v>
      </c>
      <c r="AC55" s="16">
        <f t="shared" si="12"/>
        <v>684472.73300000001</v>
      </c>
      <c r="AD55" s="16">
        <f t="shared" si="12"/>
        <v>725721.47400000005</v>
      </c>
      <c r="AE55" s="16">
        <f t="shared" si="12"/>
        <v>801552.99747687089</v>
      </c>
      <c r="AF55" s="16">
        <f t="shared" si="12"/>
        <v>0</v>
      </c>
      <c r="AG55" s="16">
        <f t="shared" si="12"/>
        <v>0</v>
      </c>
      <c r="AH55" s="16">
        <f t="shared" si="12"/>
        <v>0</v>
      </c>
      <c r="AI55" s="16">
        <f t="shared" si="12"/>
        <v>0</v>
      </c>
      <c r="AJ55" s="16">
        <f t="shared" si="12"/>
        <v>0</v>
      </c>
      <c r="AK55" s="16">
        <f t="shared" si="12"/>
        <v>0</v>
      </c>
      <c r="AL55" s="16">
        <f t="shared" si="12"/>
        <v>0</v>
      </c>
      <c r="AN55" s="111">
        <f>SUM(W55:Z55)</f>
        <v>1288782.9239999999</v>
      </c>
      <c r="AO55" s="111">
        <f>SUM(AA55:AD55)</f>
        <v>2459093.1042396971</v>
      </c>
    </row>
    <row r="56" spans="2:41" x14ac:dyDescent="0.25">
      <c r="B56" s="55" t="s">
        <v>16</v>
      </c>
      <c r="C56" s="12"/>
      <c r="D56" s="57">
        <f t="shared" ref="D56:AL56" si="13">IF(ISERROR(D55/C55-1),0,D55/C55-1)</f>
        <v>0</v>
      </c>
      <c r="E56" s="57">
        <f t="shared" si="13"/>
        <v>0</v>
      </c>
      <c r="F56" s="57">
        <f t="shared" si="13"/>
        <v>0</v>
      </c>
      <c r="G56" s="57">
        <f t="shared" si="13"/>
        <v>0</v>
      </c>
      <c r="H56" s="57">
        <f t="shared" si="13"/>
        <v>0</v>
      </c>
      <c r="I56" s="57">
        <f t="shared" si="13"/>
        <v>0</v>
      </c>
      <c r="J56" s="57">
        <f t="shared" si="13"/>
        <v>0</v>
      </c>
      <c r="K56" s="57">
        <f t="shared" si="13"/>
        <v>0</v>
      </c>
      <c r="L56" s="57">
        <f t="shared" si="13"/>
        <v>0</v>
      </c>
      <c r="M56" s="57">
        <f t="shared" si="13"/>
        <v>0</v>
      </c>
      <c r="N56" s="57">
        <f t="shared" si="13"/>
        <v>0</v>
      </c>
      <c r="O56" s="57">
        <f t="shared" si="13"/>
        <v>0</v>
      </c>
      <c r="P56" s="57">
        <f t="shared" si="13"/>
        <v>0</v>
      </c>
      <c r="Q56" s="57">
        <f t="shared" si="13"/>
        <v>0</v>
      </c>
      <c r="R56" s="57">
        <f t="shared" si="13"/>
        <v>0</v>
      </c>
      <c r="S56" s="57">
        <f t="shared" si="13"/>
        <v>0</v>
      </c>
      <c r="T56" s="57">
        <f t="shared" si="13"/>
        <v>0</v>
      </c>
      <c r="U56" s="57">
        <f t="shared" si="13"/>
        <v>0</v>
      </c>
      <c r="V56" s="57">
        <f t="shared" si="13"/>
        <v>0</v>
      </c>
      <c r="W56" s="57">
        <f t="shared" si="13"/>
        <v>0</v>
      </c>
      <c r="X56" s="57">
        <f t="shared" si="13"/>
        <v>0.28286004612849358</v>
      </c>
      <c r="Y56" s="57">
        <f t="shared" si="13"/>
        <v>0.10062910544298664</v>
      </c>
      <c r="Z56" s="57">
        <f t="shared" si="13"/>
        <v>0.62314400072085419</v>
      </c>
      <c r="AA56" s="57">
        <f t="shared" si="13"/>
        <v>-2.9863668619645178E-3</v>
      </c>
      <c r="AB56" s="57">
        <f t="shared" si="13"/>
        <v>0.13234201124377232</v>
      </c>
      <c r="AC56" s="57">
        <f t="shared" si="13"/>
        <v>0.22885818411991932</v>
      </c>
      <c r="AD56" s="57">
        <f t="shared" si="13"/>
        <v>6.0263526962147207E-2</v>
      </c>
      <c r="AE56" s="57">
        <f t="shared" si="13"/>
        <v>0.10449122176157477</v>
      </c>
      <c r="AF56" s="57">
        <f t="shared" si="13"/>
        <v>-1</v>
      </c>
      <c r="AG56" s="57">
        <f t="shared" si="13"/>
        <v>0</v>
      </c>
      <c r="AH56" s="57">
        <f t="shared" si="13"/>
        <v>0</v>
      </c>
      <c r="AI56" s="57">
        <f t="shared" si="13"/>
        <v>0</v>
      </c>
      <c r="AJ56" s="57">
        <f t="shared" si="13"/>
        <v>0</v>
      </c>
      <c r="AK56" s="57">
        <f t="shared" si="13"/>
        <v>0</v>
      </c>
      <c r="AL56" s="57">
        <f t="shared" si="13"/>
        <v>0</v>
      </c>
    </row>
    <row r="57" spans="2:41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2:41" ht="16.5" thickTop="1" thickBot="1" x14ac:dyDescent="0.3">
      <c r="B58" s="10" t="s">
        <v>113</v>
      </c>
      <c r="C58" s="58">
        <f>'[1]Données source'!B91/1000</f>
        <v>0</v>
      </c>
      <c r="D58" s="58">
        <f>'[1]Données source'!C91/1000</f>
        <v>0</v>
      </c>
      <c r="E58" s="58">
        <f>'[1]Données source'!D91/1000</f>
        <v>0</v>
      </c>
      <c r="F58" s="58">
        <f>'[1]Données source'!E91/1000</f>
        <v>0</v>
      </c>
      <c r="G58" s="58">
        <f>'[1]Données source'!F91/1000</f>
        <v>0</v>
      </c>
      <c r="H58" s="58">
        <f>'[1]Données source'!G91/1000</f>
        <v>0</v>
      </c>
      <c r="I58" s="58">
        <f>'[1]Données source'!H91/1000</f>
        <v>0</v>
      </c>
      <c r="J58" s="58">
        <f>'[1]Données source'!I91/1000</f>
        <v>0</v>
      </c>
      <c r="K58" s="58">
        <f>'[1]Données source'!J91/1000</f>
        <v>0</v>
      </c>
      <c r="L58" s="58">
        <f>'[1]Données source'!K91/1000</f>
        <v>0</v>
      </c>
      <c r="M58" s="58">
        <f>'[1]Données source'!L91/1000</f>
        <v>0</v>
      </c>
      <c r="N58" s="58">
        <f>'[1]Données source'!M91/1000</f>
        <v>0</v>
      </c>
      <c r="O58" s="58">
        <f>'[1]Données source'!N91/1000</f>
        <v>0</v>
      </c>
      <c r="P58" s="58">
        <f>'[1]Données source'!O91/1000</f>
        <v>0</v>
      </c>
      <c r="Q58" s="58">
        <f>'[1]Données source'!P91/1000</f>
        <v>0</v>
      </c>
      <c r="R58" s="58">
        <f>'[1]Données source'!Q91/1000</f>
        <v>0</v>
      </c>
      <c r="S58" s="58">
        <f>'[1]Données source'!R91/1000</f>
        <v>0</v>
      </c>
      <c r="T58" s="58">
        <f>'[1]Données source'!S91/1000</f>
        <v>0</v>
      </c>
      <c r="U58" s="58">
        <f>'[1]Données source'!T91/1000</f>
        <v>0</v>
      </c>
      <c r="V58" s="58">
        <f>'[1]Données source'!U91/1000</f>
        <v>0</v>
      </c>
      <c r="W58" s="58">
        <f>'[1]Données source'!V91/1000</f>
        <v>0</v>
      </c>
      <c r="X58" s="58">
        <f>'[1]Données source'!W91/1000</f>
        <v>0</v>
      </c>
      <c r="Y58" s="58">
        <f>'[1]Données source'!X91/1000</f>
        <v>0</v>
      </c>
      <c r="Z58" s="58">
        <f>'[1]Données source'!Y91/1000</f>
        <v>0</v>
      </c>
      <c r="AA58" s="58">
        <f>'[1]Données source'!Z91/1000</f>
        <v>0</v>
      </c>
      <c r="AB58" s="58">
        <f>'[1]Données source'!AA91/1000</f>
        <v>0</v>
      </c>
      <c r="AC58" s="58">
        <f>'[1]Données source'!AB91/1000</f>
        <v>0</v>
      </c>
      <c r="AD58" s="58">
        <f>'[1]Données source'!AC91/1000</f>
        <v>0</v>
      </c>
      <c r="AE58" s="58">
        <f>'[1]Données source'!AD91/1000</f>
        <v>0</v>
      </c>
      <c r="AF58" s="58">
        <f>'[1]Données source'!AE91/1000</f>
        <v>0</v>
      </c>
      <c r="AG58" s="58">
        <f>'[1]Données source'!AF91/1000</f>
        <v>0</v>
      </c>
      <c r="AH58" s="58">
        <f>'[1]Données source'!AG91/1000</f>
        <v>0</v>
      </c>
      <c r="AI58" s="58">
        <f>'[1]Données source'!AH91/1000</f>
        <v>0</v>
      </c>
      <c r="AJ58" s="58">
        <f>'[1]Données source'!AI91/1000</f>
        <v>0</v>
      </c>
      <c r="AK58" s="58">
        <f>'[1]Données source'!AJ91/1000</f>
        <v>0</v>
      </c>
      <c r="AL58" s="58">
        <f>'[1]Données source'!AK91/1000</f>
        <v>0</v>
      </c>
    </row>
    <row r="59" spans="2:41" ht="16.5" thickTop="1" thickBot="1" x14ac:dyDescent="0.3">
      <c r="B59" s="10" t="s">
        <v>114</v>
      </c>
      <c r="C59" s="58">
        <f>'[1]Données source'!B96/1000</f>
        <v>0</v>
      </c>
      <c r="D59" s="58">
        <f>'[1]Données source'!C96/1000</f>
        <v>0</v>
      </c>
      <c r="E59" s="58">
        <f>'[1]Données source'!D96/1000</f>
        <v>0</v>
      </c>
      <c r="F59" s="58">
        <f>'[1]Données source'!E96/1000</f>
        <v>0</v>
      </c>
      <c r="G59" s="58">
        <f>'[1]Données source'!F96/1000</f>
        <v>0</v>
      </c>
      <c r="H59" s="58">
        <f>'[1]Données source'!G96/1000</f>
        <v>0</v>
      </c>
      <c r="I59" s="58">
        <f>'[1]Données source'!H96/1000</f>
        <v>0</v>
      </c>
      <c r="J59" s="58">
        <f>'[1]Données source'!I96/1000</f>
        <v>0</v>
      </c>
      <c r="K59" s="58">
        <f>'[1]Données source'!J96/1000</f>
        <v>0</v>
      </c>
      <c r="L59" s="58">
        <f>'[1]Données source'!K96/1000</f>
        <v>0</v>
      </c>
      <c r="M59" s="58">
        <f>'[1]Données source'!L96/1000</f>
        <v>0</v>
      </c>
      <c r="N59" s="58">
        <f>'[1]Données source'!M96/1000</f>
        <v>0</v>
      </c>
      <c r="O59" s="58">
        <f>'[1]Données source'!N96/1000</f>
        <v>0</v>
      </c>
      <c r="P59" s="58">
        <f>'[1]Données source'!O96/1000</f>
        <v>0</v>
      </c>
      <c r="Q59" s="58">
        <f>'[1]Données source'!P96/1000</f>
        <v>0</v>
      </c>
      <c r="R59" s="58">
        <f>'[1]Données source'!Q96/1000</f>
        <v>0</v>
      </c>
      <c r="S59" s="58">
        <f>'[1]Données source'!R96/1000</f>
        <v>0</v>
      </c>
      <c r="T59" s="58">
        <f>'[1]Données source'!S96/1000</f>
        <v>0</v>
      </c>
      <c r="U59" s="58">
        <f>'[1]Données source'!T96/1000</f>
        <v>0</v>
      </c>
      <c r="V59" s="58">
        <f>'[1]Données source'!U96/1000</f>
        <v>0</v>
      </c>
      <c r="W59" s="58">
        <f>'[1]Données source'!V96/1000</f>
        <v>185113.95499999999</v>
      </c>
      <c r="X59" s="58">
        <f>'[1]Données source'!W96/1000</f>
        <v>234795.201</v>
      </c>
      <c r="Y59" s="58">
        <f>'[1]Données source'!X96/1000</f>
        <v>262341.21600000001</v>
      </c>
      <c r="Z59" s="58">
        <f>'[1]Données source'!Y96/1000</f>
        <v>422423.03399999999</v>
      </c>
      <c r="AA59" s="58">
        <f>'[1]Données source'!Z96/1000</f>
        <v>403650.13</v>
      </c>
      <c r="AB59" s="58">
        <f>'[1]Données source'!AA96/1000</f>
        <v>454192.19400000002</v>
      </c>
      <c r="AC59" s="58">
        <f>'[1]Données source'!AB96/1000</f>
        <v>564685.527</v>
      </c>
      <c r="AD59" s="58">
        <f>'[1]Données source'!AC96/1000</f>
        <v>600274.52899999998</v>
      </c>
      <c r="AE59" s="58">
        <f>'[1]Données source'!AD96/1000</f>
        <v>661167.03700588702</v>
      </c>
      <c r="AF59" s="58">
        <f>'[1]Données source'!AE96/1000</f>
        <v>0</v>
      </c>
      <c r="AG59" s="58">
        <f>'[1]Données source'!AF96/1000</f>
        <v>0</v>
      </c>
      <c r="AH59" s="58">
        <f>'[1]Données source'!AG96/1000</f>
        <v>0</v>
      </c>
      <c r="AI59" s="58">
        <f>'[1]Données source'!AH96/1000</f>
        <v>0</v>
      </c>
      <c r="AJ59" s="58">
        <f>'[1]Données source'!AI96/1000</f>
        <v>0</v>
      </c>
      <c r="AK59" s="58">
        <f>'[1]Données source'!AJ96/1000</f>
        <v>0</v>
      </c>
      <c r="AL59" s="58">
        <f>'[1]Données source'!AK96/1000</f>
        <v>0</v>
      </c>
    </row>
    <row r="60" spans="2:41" ht="16.5" thickTop="1" thickBot="1" x14ac:dyDescent="0.3">
      <c r="B60" s="11" t="s">
        <v>115</v>
      </c>
      <c r="C60" s="58">
        <f>'[1]Données source'!B100/1000</f>
        <v>0</v>
      </c>
      <c r="D60" s="58">
        <f>'[1]Données source'!C100/1000</f>
        <v>0</v>
      </c>
      <c r="E60" s="58">
        <f>'[1]Données source'!D100/1000</f>
        <v>0</v>
      </c>
      <c r="F60" s="58">
        <f>'[1]Données source'!E100/1000</f>
        <v>0</v>
      </c>
      <c r="G60" s="58">
        <f>'[1]Données source'!F100/1000</f>
        <v>0</v>
      </c>
      <c r="H60" s="58">
        <f>'[1]Données source'!G100/1000</f>
        <v>0</v>
      </c>
      <c r="I60" s="58">
        <f>'[1]Données source'!H100/1000</f>
        <v>0</v>
      </c>
      <c r="J60" s="58">
        <f>'[1]Données source'!I100/1000</f>
        <v>0</v>
      </c>
      <c r="K60" s="58">
        <f>'[1]Données source'!J100/1000</f>
        <v>0</v>
      </c>
      <c r="L60" s="58">
        <f>'[1]Données source'!K100/1000</f>
        <v>0</v>
      </c>
      <c r="M60" s="58">
        <f>'[1]Données source'!L100/1000</f>
        <v>0</v>
      </c>
      <c r="N60" s="58">
        <f>'[1]Données source'!M100/1000</f>
        <v>0</v>
      </c>
      <c r="O60" s="58">
        <f>'[1]Données source'!N100/1000</f>
        <v>0</v>
      </c>
      <c r="P60" s="58">
        <f>'[1]Données source'!O100/1000</f>
        <v>0</v>
      </c>
      <c r="Q60" s="58">
        <f>'[1]Données source'!P100/1000</f>
        <v>0</v>
      </c>
      <c r="R60" s="58">
        <f>'[1]Données source'!Q100/1000</f>
        <v>0</v>
      </c>
      <c r="S60" s="58">
        <f>'[1]Données source'!R100/1000</f>
        <v>0</v>
      </c>
      <c r="T60" s="58">
        <f>'[1]Données source'!S100/1000</f>
        <v>0</v>
      </c>
      <c r="U60" s="58">
        <f>'[1]Données source'!T100/1000</f>
        <v>0</v>
      </c>
      <c r="V60" s="58">
        <f>'[1]Données source'!U100/1000</f>
        <v>0</v>
      </c>
      <c r="W60" s="58">
        <f>'[1]Données source'!V100/1000</f>
        <v>24049.940999999999</v>
      </c>
      <c r="X60" s="58">
        <f>'[1]Données source'!W100/1000</f>
        <v>34347.843999999997</v>
      </c>
      <c r="Y60" s="58">
        <f>'[1]Données source'!X100/1000</f>
        <v>35660.555</v>
      </c>
      <c r="Z60" s="58">
        <f>'[1]Données source'!Y100/1000</f>
        <v>62417.999000000003</v>
      </c>
      <c r="AA60" s="58">
        <f>'[1]Données source'!Z100/1000</f>
        <v>66443.752999999997</v>
      </c>
      <c r="AB60" s="58">
        <f>'[1]Données source'!AA100/1000</f>
        <v>78534.816000000006</v>
      </c>
      <c r="AC60" s="58">
        <f>'[1]Données source'!AB100/1000</f>
        <v>102647.42600000001</v>
      </c>
      <c r="AD60" s="58">
        <f>'[1]Données source'!AC100/1000</f>
        <v>112003.452</v>
      </c>
      <c r="AE60" s="58">
        <f>'[1]Données source'!AD100/1000</f>
        <v>127466.239</v>
      </c>
      <c r="AF60" s="58">
        <f>'[1]Données source'!AE100/1000</f>
        <v>0</v>
      </c>
      <c r="AG60" s="58">
        <f>'[1]Données source'!AF100/1000</f>
        <v>0</v>
      </c>
      <c r="AH60" s="58">
        <f>'[1]Données source'!AG100/1000</f>
        <v>0</v>
      </c>
      <c r="AI60" s="58">
        <f>'[1]Données source'!AH100/1000</f>
        <v>0</v>
      </c>
      <c r="AJ60" s="58">
        <f>'[1]Données source'!AI100/1000</f>
        <v>0</v>
      </c>
      <c r="AK60" s="58">
        <f>'[1]Données source'!AJ100/1000</f>
        <v>0</v>
      </c>
      <c r="AL60" s="58">
        <f>'[1]Données source'!AK100/1000</f>
        <v>0</v>
      </c>
    </row>
    <row r="61" spans="2:41" ht="16.5" thickTop="1" thickBot="1" x14ac:dyDescent="0.3">
      <c r="B61" s="18" t="s">
        <v>116</v>
      </c>
      <c r="C61" s="58">
        <f>'[1]Données source'!B104/1000</f>
        <v>0</v>
      </c>
      <c r="D61" s="58">
        <f>'[1]Données source'!C104/1000</f>
        <v>0</v>
      </c>
      <c r="E61" s="58">
        <f>'[1]Données source'!D104/1000</f>
        <v>0</v>
      </c>
      <c r="F61" s="58">
        <f>'[1]Données source'!E104/1000</f>
        <v>0</v>
      </c>
      <c r="G61" s="58">
        <f>'[1]Données source'!F104/1000</f>
        <v>0</v>
      </c>
      <c r="H61" s="58">
        <f>'[1]Données source'!G104/1000</f>
        <v>0</v>
      </c>
      <c r="I61" s="58">
        <f>'[1]Données source'!H104/1000</f>
        <v>0</v>
      </c>
      <c r="J61" s="58">
        <f>'[1]Données source'!I104/1000</f>
        <v>0</v>
      </c>
      <c r="K61" s="58">
        <f>'[1]Données source'!J104/1000</f>
        <v>0</v>
      </c>
      <c r="L61" s="58">
        <f>'[1]Données source'!K104/1000</f>
        <v>0</v>
      </c>
      <c r="M61" s="58">
        <f>'[1]Données source'!L104/1000</f>
        <v>0</v>
      </c>
      <c r="N61" s="58">
        <f>'[1]Données source'!M104/1000</f>
        <v>0</v>
      </c>
      <c r="O61" s="58">
        <f>'[1]Données source'!N104/1000</f>
        <v>0</v>
      </c>
      <c r="P61" s="58">
        <f>'[1]Données source'!O104/1000</f>
        <v>0</v>
      </c>
      <c r="Q61" s="58">
        <f>'[1]Données source'!P104/1000</f>
        <v>0</v>
      </c>
      <c r="R61" s="58">
        <f>'[1]Données source'!Q104/1000</f>
        <v>0</v>
      </c>
      <c r="S61" s="58">
        <f>'[1]Données source'!R104/1000</f>
        <v>0</v>
      </c>
      <c r="T61" s="58">
        <f>'[1]Données source'!S104/1000</f>
        <v>0</v>
      </c>
      <c r="U61" s="58">
        <f>'[1]Données source'!T104/1000</f>
        <v>0</v>
      </c>
      <c r="V61" s="58">
        <f>'[1]Données source'!U104/1000</f>
        <v>0</v>
      </c>
      <c r="W61" s="58">
        <f>'[1]Données source'!V104/1000</f>
        <v>0</v>
      </c>
      <c r="X61" s="58">
        <f>'[1]Données source'!W104/1000</f>
        <v>0</v>
      </c>
      <c r="Y61" s="58">
        <f>'[1]Données source'!X104/1000</f>
        <v>0</v>
      </c>
      <c r="Z61" s="58">
        <f>'[1]Données source'!Y104/1000</f>
        <v>0</v>
      </c>
      <c r="AA61" s="58">
        <f>'[1]Données source'!Z104/1000</f>
        <v>0</v>
      </c>
      <c r="AB61" s="58">
        <f>'[1]Données source'!AA104/1000</f>
        <v>0</v>
      </c>
      <c r="AC61" s="58">
        <f>'[1]Données source'!AB104/1000</f>
        <v>0</v>
      </c>
      <c r="AD61" s="58">
        <f>'[1]Données source'!AC104/1000</f>
        <v>0</v>
      </c>
      <c r="AE61" s="58">
        <f>'[1]Données source'!AD104/1000</f>
        <v>0</v>
      </c>
      <c r="AF61" s="58">
        <f>'[1]Données source'!AE104/1000</f>
        <v>0</v>
      </c>
      <c r="AG61" s="58">
        <f>'[1]Données source'!AF104/1000</f>
        <v>0</v>
      </c>
      <c r="AH61" s="58">
        <f>'[1]Données source'!AG104/1000</f>
        <v>0</v>
      </c>
      <c r="AI61" s="58">
        <f>'[1]Données source'!AH104/1000</f>
        <v>0</v>
      </c>
      <c r="AJ61" s="58">
        <f>'[1]Données source'!AI104/1000</f>
        <v>0</v>
      </c>
      <c r="AK61" s="58">
        <f>'[1]Données source'!AJ104/1000</f>
        <v>0</v>
      </c>
      <c r="AL61" s="58">
        <f>'[1]Données source'!AK104/1000</f>
        <v>0</v>
      </c>
    </row>
    <row r="62" spans="2:41" ht="16.5" thickTop="1" thickBot="1" x14ac:dyDescent="0.3">
      <c r="B62" s="18" t="s">
        <v>117</v>
      </c>
      <c r="C62" s="58">
        <f>'[1]Données source'!B108/1000</f>
        <v>0</v>
      </c>
      <c r="D62" s="58">
        <f>'[1]Données source'!C108/1000</f>
        <v>0</v>
      </c>
      <c r="E62" s="58">
        <f>'[1]Données source'!D108/1000</f>
        <v>0</v>
      </c>
      <c r="F62" s="58">
        <f>'[1]Données source'!E108/1000</f>
        <v>0</v>
      </c>
      <c r="G62" s="58">
        <f>'[1]Données source'!F108/1000</f>
        <v>0</v>
      </c>
      <c r="H62" s="58">
        <f>'[1]Données source'!G108/1000</f>
        <v>0</v>
      </c>
      <c r="I62" s="58">
        <f>'[1]Données source'!H108/1000</f>
        <v>0</v>
      </c>
      <c r="J62" s="58">
        <f>'[1]Données source'!I108/1000</f>
        <v>0</v>
      </c>
      <c r="K62" s="58">
        <f>'[1]Données source'!J108/1000</f>
        <v>0</v>
      </c>
      <c r="L62" s="58">
        <f>'[1]Données source'!K108/1000</f>
        <v>0</v>
      </c>
      <c r="M62" s="58">
        <f>'[1]Données source'!L108/1000</f>
        <v>0</v>
      </c>
      <c r="N62" s="58">
        <f>'[1]Données source'!M108/1000</f>
        <v>0</v>
      </c>
      <c r="O62" s="58">
        <f>'[1]Données source'!N108/1000</f>
        <v>0</v>
      </c>
      <c r="P62" s="58">
        <f>'[1]Données source'!O108/1000</f>
        <v>0</v>
      </c>
      <c r="Q62" s="58">
        <f>'[1]Données source'!P108/1000</f>
        <v>0</v>
      </c>
      <c r="R62" s="58">
        <f>'[1]Données source'!Q108/1000</f>
        <v>0</v>
      </c>
      <c r="S62" s="58">
        <f>'[1]Données source'!R108/1000</f>
        <v>0</v>
      </c>
      <c r="T62" s="58">
        <f>'[1]Données source'!S108/1000</f>
        <v>0</v>
      </c>
      <c r="U62" s="58">
        <f>'[1]Données source'!T108/1000</f>
        <v>0</v>
      </c>
      <c r="V62" s="58">
        <f>'[1]Données source'!U108/1000</f>
        <v>0</v>
      </c>
      <c r="W62" s="58">
        <f>'[1]Données source'!V108/1000</f>
        <v>6113.4570000000003</v>
      </c>
      <c r="X62" s="58">
        <f>'[1]Données source'!W108/1000</f>
        <v>7027.67</v>
      </c>
      <c r="Y62" s="58">
        <f>'[1]Données source'!X108/1000</f>
        <v>5959.7560000000003</v>
      </c>
      <c r="Z62" s="58">
        <f>'[1]Données source'!Y108/1000</f>
        <v>8532.2960000000003</v>
      </c>
      <c r="AA62" s="58">
        <f>'[1]Données source'!Z108/1000</f>
        <v>21806.052239697219</v>
      </c>
      <c r="AB62" s="58">
        <f>'[1]Données source'!AA108/1000</f>
        <v>24271.952000000001</v>
      </c>
      <c r="AC62" s="58">
        <f>'[1]Données source'!AB108/1000</f>
        <v>17139.78</v>
      </c>
      <c r="AD62" s="58">
        <f>'[1]Données source'!AC108/1000</f>
        <v>13443.493</v>
      </c>
      <c r="AE62" s="58">
        <f>'[1]Données source'!AD108/1000</f>
        <v>12919.721470983983</v>
      </c>
      <c r="AF62" s="58">
        <f>'[1]Données source'!AE108/1000</f>
        <v>0</v>
      </c>
      <c r="AG62" s="58">
        <f>'[1]Données source'!AF108/1000</f>
        <v>0</v>
      </c>
      <c r="AH62" s="58">
        <f>'[1]Données source'!AG108/1000</f>
        <v>0</v>
      </c>
      <c r="AI62" s="58">
        <f>'[1]Données source'!AH108/1000</f>
        <v>0</v>
      </c>
      <c r="AJ62" s="58">
        <f>'[1]Données source'!AI108/1000</f>
        <v>0</v>
      </c>
      <c r="AK62" s="58">
        <f>'[1]Données source'!AJ108/1000</f>
        <v>0</v>
      </c>
      <c r="AL62" s="58">
        <f>'[1]Données source'!AK108/1000</f>
        <v>0</v>
      </c>
    </row>
    <row r="63" spans="2:41" ht="16.5" thickTop="1" thickBot="1" x14ac:dyDescent="0.3">
      <c r="B63" s="18" t="s">
        <v>121</v>
      </c>
      <c r="C63" s="58">
        <f>'[1]Données source'!B112/1000</f>
        <v>0</v>
      </c>
      <c r="D63" s="58">
        <f>'[1]Données source'!C112/1000</f>
        <v>0</v>
      </c>
      <c r="E63" s="58">
        <f>'[1]Données source'!D112/1000</f>
        <v>0</v>
      </c>
      <c r="F63" s="58">
        <f>'[1]Données source'!E112/1000</f>
        <v>0</v>
      </c>
      <c r="G63" s="58">
        <f>'[1]Données source'!F112/1000</f>
        <v>0</v>
      </c>
      <c r="H63" s="58">
        <f>'[1]Données source'!G112/1000</f>
        <v>0</v>
      </c>
      <c r="I63" s="58">
        <f>'[1]Données source'!H112/1000</f>
        <v>0</v>
      </c>
      <c r="J63" s="58">
        <f>'[1]Données source'!I112/1000</f>
        <v>0</v>
      </c>
      <c r="K63" s="58">
        <f>'[1]Données source'!J112/1000</f>
        <v>0</v>
      </c>
      <c r="L63" s="58">
        <f>'[1]Données source'!K112/1000</f>
        <v>0</v>
      </c>
      <c r="M63" s="58">
        <f>'[1]Données source'!L112/1000</f>
        <v>0</v>
      </c>
      <c r="N63" s="58">
        <f>'[1]Données source'!M112/1000</f>
        <v>0</v>
      </c>
      <c r="O63" s="58">
        <f>'[1]Données source'!N112/1000</f>
        <v>0</v>
      </c>
      <c r="P63" s="58">
        <f>'[1]Données source'!O112/1000</f>
        <v>0</v>
      </c>
      <c r="Q63" s="58">
        <f>'[1]Données source'!P112/1000</f>
        <v>0</v>
      </c>
      <c r="R63" s="58">
        <f>'[1]Données source'!Q112/1000</f>
        <v>0</v>
      </c>
      <c r="S63" s="58">
        <f>'[1]Données source'!R112/1000</f>
        <v>0</v>
      </c>
      <c r="T63" s="58">
        <f>'[1]Données source'!S112/1000</f>
        <v>0</v>
      </c>
      <c r="U63" s="58">
        <f>'[1]Données source'!T112/1000</f>
        <v>0</v>
      </c>
      <c r="V63" s="58">
        <f>'[1]Données source'!U112/1000</f>
        <v>0</v>
      </c>
      <c r="W63" s="58">
        <f>'[1]Données source'!V112/1000</f>
        <v>0</v>
      </c>
      <c r="X63" s="58">
        <f>'[1]Données source'!W112/1000</f>
        <v>0</v>
      </c>
      <c r="Y63" s="58">
        <f>'[1]Données source'!X112/1000</f>
        <v>0</v>
      </c>
      <c r="Z63" s="58">
        <f>'[1]Données source'!Y112/1000</f>
        <v>0</v>
      </c>
      <c r="AA63" s="58">
        <f>'[1]Données source'!Z112/1000</f>
        <v>0</v>
      </c>
      <c r="AB63" s="58">
        <f>'[1]Données source'!AA112/1000</f>
        <v>0</v>
      </c>
      <c r="AC63" s="58">
        <f>'[1]Données source'!AB112/1000</f>
        <v>0</v>
      </c>
      <c r="AD63" s="58">
        <f>'[1]Données source'!AC112/1000</f>
        <v>0</v>
      </c>
      <c r="AE63" s="58">
        <f>'[1]Données source'!AD112/1000</f>
        <v>0</v>
      </c>
      <c r="AF63" s="58">
        <f>'[1]Données source'!AE112/1000</f>
        <v>0</v>
      </c>
      <c r="AG63" s="58">
        <f>'[1]Données source'!AF112/1000</f>
        <v>0</v>
      </c>
      <c r="AH63" s="58">
        <f>'[1]Données source'!AG112/1000</f>
        <v>0</v>
      </c>
      <c r="AI63" s="58">
        <f>'[1]Données source'!AH112/1000</f>
        <v>0</v>
      </c>
      <c r="AJ63" s="58">
        <f>'[1]Données source'!AI112/1000</f>
        <v>0</v>
      </c>
      <c r="AK63" s="58">
        <f>'[1]Données source'!AJ112/1000</f>
        <v>0</v>
      </c>
      <c r="AL63" s="58">
        <f>'[1]Données source'!AK112/1000</f>
        <v>0</v>
      </c>
    </row>
    <row r="64" spans="2:41" ht="16.5" thickTop="1" thickBot="1" x14ac:dyDescent="0.3">
      <c r="B64" s="18" t="s">
        <v>120</v>
      </c>
      <c r="C64" s="58">
        <f>'[1]Données source'!B116/1000</f>
        <v>0</v>
      </c>
      <c r="D64" s="58">
        <f>'[1]Données source'!C116/1000</f>
        <v>0</v>
      </c>
      <c r="E64" s="58">
        <f>'[1]Données source'!D116/1000</f>
        <v>0</v>
      </c>
      <c r="F64" s="58">
        <f>'[1]Données source'!E116/1000</f>
        <v>0</v>
      </c>
      <c r="G64" s="58">
        <f>'[1]Données source'!F116/1000</f>
        <v>0</v>
      </c>
      <c r="H64" s="58">
        <f>'[1]Données source'!G116/1000</f>
        <v>0</v>
      </c>
      <c r="I64" s="58">
        <f>'[1]Données source'!H116/1000</f>
        <v>0</v>
      </c>
      <c r="J64" s="58">
        <f>'[1]Données source'!I116/1000</f>
        <v>0</v>
      </c>
      <c r="K64" s="58">
        <f>'[1]Données source'!J116/1000</f>
        <v>0</v>
      </c>
      <c r="L64" s="58">
        <f>'[1]Données source'!K116/1000</f>
        <v>0</v>
      </c>
      <c r="M64" s="58">
        <f>'[1]Données source'!L116/1000</f>
        <v>0</v>
      </c>
      <c r="N64" s="58">
        <f>'[1]Données source'!M116/1000</f>
        <v>0</v>
      </c>
      <c r="O64" s="58">
        <f>'[1]Données source'!N116/1000</f>
        <v>0</v>
      </c>
      <c r="P64" s="58">
        <f>'[1]Données source'!O116/1000</f>
        <v>0</v>
      </c>
      <c r="Q64" s="58">
        <f>'[1]Données source'!P116/1000</f>
        <v>0</v>
      </c>
      <c r="R64" s="58">
        <f>'[1]Données source'!Q116/1000</f>
        <v>0</v>
      </c>
      <c r="S64" s="58">
        <f>'[1]Données source'!R116/1000</f>
        <v>0</v>
      </c>
      <c r="T64" s="58">
        <f>'[1]Données source'!S116/1000</f>
        <v>0</v>
      </c>
      <c r="U64" s="58">
        <f>'[1]Données source'!T116/1000</f>
        <v>0</v>
      </c>
      <c r="V64" s="58">
        <f>'[1]Données source'!U116/1000</f>
        <v>0</v>
      </c>
      <c r="W64" s="58">
        <f>'[1]Données source'!V116/1000</f>
        <v>0</v>
      </c>
      <c r="X64" s="58">
        <f>'[1]Données source'!W116/1000</f>
        <v>0</v>
      </c>
      <c r="Y64" s="58">
        <f>'[1]Données source'!X116/1000</f>
        <v>0</v>
      </c>
      <c r="Z64" s="58">
        <f>'[1]Données source'!Y116/1000</f>
        <v>0</v>
      </c>
      <c r="AA64" s="58">
        <f>'[1]Données source'!Z116/1000</f>
        <v>0</v>
      </c>
      <c r="AB64" s="58">
        <f>'[1]Données source'!AA116/1000</f>
        <v>0</v>
      </c>
      <c r="AC64" s="58">
        <f>'[1]Données source'!AB116/1000</f>
        <v>0</v>
      </c>
      <c r="AD64" s="58">
        <f>'[1]Données source'!AC116/1000</f>
        <v>0</v>
      </c>
      <c r="AE64" s="58">
        <f>'[1]Données source'!AD116/1000</f>
        <v>0</v>
      </c>
      <c r="AF64" s="58">
        <f>'[1]Données source'!AE116/1000</f>
        <v>0</v>
      </c>
      <c r="AG64" s="58">
        <f>'[1]Données source'!AF116/1000</f>
        <v>0</v>
      </c>
      <c r="AH64" s="58">
        <f>'[1]Données source'!AG116/1000</f>
        <v>0</v>
      </c>
      <c r="AI64" s="58">
        <f>'[1]Données source'!AH116/1000</f>
        <v>0</v>
      </c>
      <c r="AJ64" s="58">
        <f>'[1]Données source'!AI116/1000</f>
        <v>0</v>
      </c>
      <c r="AK64" s="58">
        <f>'[1]Données source'!AJ116/1000</f>
        <v>0</v>
      </c>
      <c r="AL64" s="58">
        <f>'[1]Données source'!AK116/1000</f>
        <v>0</v>
      </c>
    </row>
    <row r="65" spans="2:38" ht="16.5" thickTop="1" thickBot="1" x14ac:dyDescent="0.3">
      <c r="B65" s="18" t="s">
        <v>122</v>
      </c>
      <c r="C65" s="58">
        <f>'[1]Données source'!B120/1000</f>
        <v>0</v>
      </c>
      <c r="D65" s="58">
        <f>'[1]Données source'!C120/1000</f>
        <v>0</v>
      </c>
      <c r="E65" s="58">
        <f>'[1]Données source'!D120/1000</f>
        <v>0</v>
      </c>
      <c r="F65" s="58">
        <f>'[1]Données source'!E120/1000</f>
        <v>0</v>
      </c>
      <c r="G65" s="58">
        <f>'[1]Données source'!F120/1000</f>
        <v>0</v>
      </c>
      <c r="H65" s="58">
        <f>'[1]Données source'!G120/1000</f>
        <v>0</v>
      </c>
      <c r="I65" s="58">
        <f>'[1]Données source'!H120/1000</f>
        <v>0</v>
      </c>
      <c r="J65" s="58">
        <f>'[1]Données source'!I120/1000</f>
        <v>0</v>
      </c>
      <c r="K65" s="58">
        <f>'[1]Données source'!J120/1000</f>
        <v>0</v>
      </c>
      <c r="L65" s="58">
        <f>'[1]Données source'!K120/1000</f>
        <v>0</v>
      </c>
      <c r="M65" s="58">
        <f>'[1]Données source'!L120/1000</f>
        <v>0</v>
      </c>
      <c r="N65" s="58">
        <f>'[1]Données source'!M120/1000</f>
        <v>0</v>
      </c>
      <c r="O65" s="58">
        <f>'[1]Données source'!N120/1000</f>
        <v>0</v>
      </c>
      <c r="P65" s="58">
        <f>'[1]Données source'!O120/1000</f>
        <v>0</v>
      </c>
      <c r="Q65" s="58">
        <f>'[1]Données source'!P120/1000</f>
        <v>0</v>
      </c>
      <c r="R65" s="58">
        <f>'[1]Données source'!Q120/1000</f>
        <v>0</v>
      </c>
      <c r="S65" s="58">
        <f>'[1]Données source'!R120/1000</f>
        <v>0</v>
      </c>
      <c r="T65" s="58">
        <f>'[1]Données source'!S120/1000</f>
        <v>0</v>
      </c>
      <c r="U65" s="58">
        <f>'[1]Données source'!T120/1000</f>
        <v>0</v>
      </c>
      <c r="V65" s="58">
        <f>'[1]Données source'!U120/1000</f>
        <v>0</v>
      </c>
      <c r="W65" s="58">
        <f>'[1]Données source'!V120/1000</f>
        <v>0</v>
      </c>
      <c r="X65" s="58">
        <f>'[1]Données source'!W120/1000</f>
        <v>0</v>
      </c>
      <c r="Y65" s="58">
        <f>'[1]Données source'!X120/1000</f>
        <v>0</v>
      </c>
      <c r="Z65" s="58">
        <f>'[1]Données source'!Y120/1000</f>
        <v>0</v>
      </c>
      <c r="AA65" s="58">
        <f>'[1]Données source'!Z120/1000</f>
        <v>0</v>
      </c>
      <c r="AB65" s="58">
        <f>'[1]Données source'!AA120/1000</f>
        <v>0</v>
      </c>
      <c r="AC65" s="58">
        <f>'[1]Données source'!AB120/1000</f>
        <v>0</v>
      </c>
      <c r="AD65" s="58">
        <f>'[1]Données source'!AC120/1000</f>
        <v>0</v>
      </c>
      <c r="AE65" s="58">
        <f>'[1]Données source'!AD120/1000</f>
        <v>0</v>
      </c>
      <c r="AF65" s="58">
        <f>'[1]Données source'!AE120/1000</f>
        <v>0</v>
      </c>
      <c r="AG65" s="58">
        <f>'[1]Données source'!AF120/1000</f>
        <v>0</v>
      </c>
      <c r="AH65" s="58">
        <f>'[1]Données source'!AG120/1000</f>
        <v>0</v>
      </c>
      <c r="AI65" s="58">
        <f>'[1]Données source'!AH120/1000</f>
        <v>0</v>
      </c>
      <c r="AJ65" s="58">
        <f>'[1]Données source'!AI120/1000</f>
        <v>0</v>
      </c>
      <c r="AK65" s="58">
        <f>'[1]Données source'!AJ120/1000</f>
        <v>0</v>
      </c>
      <c r="AL65" s="58">
        <f>'[1]Données source'!AK120/1000</f>
        <v>0</v>
      </c>
    </row>
    <row r="66" spans="2:38" ht="15.75" thickTop="1" x14ac:dyDescent="0.25"/>
    <row r="67" spans="2:38" x14ac:dyDescent="0.25">
      <c r="B67" s="61" t="s">
        <v>18</v>
      </c>
    </row>
    <row r="68" spans="2:38" x14ac:dyDescent="0.25">
      <c r="B68" s="10" t="s">
        <v>19</v>
      </c>
      <c r="C68" s="62">
        <f>IF(ISERROR(C58/C$55),0,C58/C$55)</f>
        <v>0</v>
      </c>
      <c r="D68" s="62">
        <f t="shared" ref="D68:AL75" si="14">IF(ISERROR(D58/D$55),0,D58/D$55)</f>
        <v>0</v>
      </c>
      <c r="E68" s="62">
        <f t="shared" si="14"/>
        <v>0</v>
      </c>
      <c r="F68" s="62">
        <f t="shared" si="14"/>
        <v>0</v>
      </c>
      <c r="G68" s="62">
        <f t="shared" si="14"/>
        <v>0</v>
      </c>
      <c r="H68" s="62">
        <f t="shared" si="14"/>
        <v>0</v>
      </c>
      <c r="I68" s="62">
        <f t="shared" si="14"/>
        <v>0</v>
      </c>
      <c r="J68" s="62">
        <f t="shared" si="14"/>
        <v>0</v>
      </c>
      <c r="K68" s="62">
        <f t="shared" si="14"/>
        <v>0</v>
      </c>
      <c r="L68" s="62">
        <f t="shared" si="14"/>
        <v>0</v>
      </c>
      <c r="M68" s="62">
        <f t="shared" si="14"/>
        <v>0</v>
      </c>
      <c r="N68" s="62">
        <f t="shared" si="14"/>
        <v>0</v>
      </c>
      <c r="O68" s="62">
        <f t="shared" si="14"/>
        <v>0</v>
      </c>
      <c r="P68" s="62">
        <f t="shared" si="14"/>
        <v>0</v>
      </c>
      <c r="Q68" s="62">
        <f t="shared" si="14"/>
        <v>0</v>
      </c>
      <c r="R68" s="62">
        <f t="shared" si="14"/>
        <v>0</v>
      </c>
      <c r="S68" s="62">
        <f t="shared" si="14"/>
        <v>0</v>
      </c>
      <c r="T68" s="62">
        <f t="shared" si="14"/>
        <v>0</v>
      </c>
      <c r="U68" s="62">
        <f t="shared" si="14"/>
        <v>0</v>
      </c>
      <c r="V68" s="62">
        <f t="shared" si="14"/>
        <v>0</v>
      </c>
      <c r="W68" s="62">
        <f t="shared" si="14"/>
        <v>0</v>
      </c>
      <c r="X68" s="62">
        <f t="shared" si="14"/>
        <v>0</v>
      </c>
      <c r="Y68" s="62">
        <f t="shared" si="14"/>
        <v>0</v>
      </c>
      <c r="Z68" s="62">
        <f t="shared" si="14"/>
        <v>0</v>
      </c>
      <c r="AA68" s="62">
        <f t="shared" si="14"/>
        <v>0</v>
      </c>
      <c r="AB68" s="62">
        <f t="shared" si="14"/>
        <v>0</v>
      </c>
      <c r="AC68" s="62">
        <f t="shared" si="14"/>
        <v>0</v>
      </c>
      <c r="AD68" s="62">
        <f t="shared" si="14"/>
        <v>0</v>
      </c>
      <c r="AE68" s="62">
        <f t="shared" si="14"/>
        <v>0</v>
      </c>
      <c r="AF68" s="62">
        <f t="shared" si="14"/>
        <v>0</v>
      </c>
      <c r="AG68" s="62">
        <f t="shared" si="14"/>
        <v>0</v>
      </c>
      <c r="AH68" s="62">
        <f t="shared" si="14"/>
        <v>0</v>
      </c>
      <c r="AI68" s="62">
        <f t="shared" si="14"/>
        <v>0</v>
      </c>
      <c r="AJ68" s="62">
        <f t="shared" si="14"/>
        <v>0</v>
      </c>
      <c r="AK68" s="62">
        <f t="shared" si="14"/>
        <v>0</v>
      </c>
      <c r="AL68" s="62">
        <f t="shared" si="14"/>
        <v>0</v>
      </c>
    </row>
    <row r="69" spans="2:38" x14ac:dyDescent="0.25">
      <c r="B69" s="10" t="s">
        <v>20</v>
      </c>
      <c r="C69" s="62">
        <f t="shared" ref="C69:R75" si="15">IF(ISERROR(C59/C$55),0,C59/C$55)</f>
        <v>0</v>
      </c>
      <c r="D69" s="62">
        <f t="shared" si="15"/>
        <v>0</v>
      </c>
      <c r="E69" s="62">
        <f t="shared" si="15"/>
        <v>0</v>
      </c>
      <c r="F69" s="62">
        <f t="shared" si="15"/>
        <v>0</v>
      </c>
      <c r="G69" s="62">
        <f t="shared" si="15"/>
        <v>0</v>
      </c>
      <c r="H69" s="62">
        <f t="shared" si="15"/>
        <v>0</v>
      </c>
      <c r="I69" s="62">
        <f t="shared" si="15"/>
        <v>0</v>
      </c>
      <c r="J69" s="62">
        <f t="shared" si="15"/>
        <v>0</v>
      </c>
      <c r="K69" s="62">
        <f t="shared" si="15"/>
        <v>0</v>
      </c>
      <c r="L69" s="62">
        <f t="shared" si="15"/>
        <v>0</v>
      </c>
      <c r="M69" s="62">
        <f t="shared" si="15"/>
        <v>0</v>
      </c>
      <c r="N69" s="62">
        <f t="shared" si="15"/>
        <v>0</v>
      </c>
      <c r="O69" s="62">
        <f t="shared" si="15"/>
        <v>0</v>
      </c>
      <c r="P69" s="62">
        <f t="shared" si="15"/>
        <v>0</v>
      </c>
      <c r="Q69" s="62">
        <f t="shared" si="15"/>
        <v>0</v>
      </c>
      <c r="R69" s="62">
        <f t="shared" si="15"/>
        <v>0</v>
      </c>
      <c r="S69" s="62">
        <f t="shared" si="14"/>
        <v>0</v>
      </c>
      <c r="T69" s="62">
        <f t="shared" si="14"/>
        <v>0</v>
      </c>
      <c r="U69" s="62">
        <f t="shared" si="14"/>
        <v>0</v>
      </c>
      <c r="V69" s="62">
        <f t="shared" si="14"/>
        <v>0</v>
      </c>
      <c r="W69" s="62">
        <f t="shared" si="14"/>
        <v>0.85988587475803835</v>
      </c>
      <c r="X69" s="62">
        <f t="shared" si="14"/>
        <v>0.85018138509001584</v>
      </c>
      <c r="Y69" s="62">
        <f t="shared" si="14"/>
        <v>0.86307375340958858</v>
      </c>
      <c r="Z69" s="62">
        <f t="shared" si="14"/>
        <v>0.85619349318333338</v>
      </c>
      <c r="AA69" s="62">
        <f t="shared" si="14"/>
        <v>0.82059398890407642</v>
      </c>
      <c r="AB69" s="62">
        <f t="shared" si="14"/>
        <v>0.81542736160431117</v>
      </c>
      <c r="AC69" s="62">
        <f t="shared" si="14"/>
        <v>0.82499345813969771</v>
      </c>
      <c r="AD69" s="62">
        <f t="shared" si="14"/>
        <v>0.82714174859871925</v>
      </c>
      <c r="AE69" s="62">
        <f t="shared" si="14"/>
        <v>0.82485754415130264</v>
      </c>
      <c r="AF69" s="62">
        <f t="shared" si="14"/>
        <v>0</v>
      </c>
      <c r="AG69" s="62">
        <f t="shared" si="14"/>
        <v>0</v>
      </c>
      <c r="AH69" s="62">
        <f t="shared" si="14"/>
        <v>0</v>
      </c>
      <c r="AI69" s="62">
        <f t="shared" si="14"/>
        <v>0</v>
      </c>
      <c r="AJ69" s="62">
        <f t="shared" si="14"/>
        <v>0</v>
      </c>
      <c r="AK69" s="62">
        <f t="shared" si="14"/>
        <v>0</v>
      </c>
      <c r="AL69" s="62">
        <f t="shared" si="14"/>
        <v>0</v>
      </c>
    </row>
    <row r="70" spans="2:38" x14ac:dyDescent="0.25">
      <c r="B70" s="11" t="s">
        <v>21</v>
      </c>
      <c r="C70" s="62">
        <f t="shared" si="15"/>
        <v>0</v>
      </c>
      <c r="D70" s="62">
        <f t="shared" si="14"/>
        <v>0</v>
      </c>
      <c r="E70" s="62">
        <f t="shared" si="14"/>
        <v>0</v>
      </c>
      <c r="F70" s="62">
        <f t="shared" si="14"/>
        <v>0</v>
      </c>
      <c r="G70" s="62">
        <f t="shared" si="14"/>
        <v>0</v>
      </c>
      <c r="H70" s="62">
        <f t="shared" si="14"/>
        <v>0</v>
      </c>
      <c r="I70" s="62">
        <f t="shared" si="14"/>
        <v>0</v>
      </c>
      <c r="J70" s="62">
        <f t="shared" si="14"/>
        <v>0</v>
      </c>
      <c r="K70" s="62">
        <f t="shared" si="14"/>
        <v>0</v>
      </c>
      <c r="L70" s="62">
        <f t="shared" si="14"/>
        <v>0</v>
      </c>
      <c r="M70" s="62">
        <f t="shared" si="14"/>
        <v>0</v>
      </c>
      <c r="N70" s="62">
        <f t="shared" si="14"/>
        <v>0</v>
      </c>
      <c r="O70" s="62">
        <f t="shared" si="14"/>
        <v>0</v>
      </c>
      <c r="P70" s="62">
        <f t="shared" si="14"/>
        <v>0</v>
      </c>
      <c r="Q70" s="62">
        <f t="shared" si="14"/>
        <v>0</v>
      </c>
      <c r="R70" s="62">
        <f t="shared" si="14"/>
        <v>0</v>
      </c>
      <c r="S70" s="62">
        <f t="shared" si="14"/>
        <v>0</v>
      </c>
      <c r="T70" s="62">
        <f t="shared" si="14"/>
        <v>0</v>
      </c>
      <c r="U70" s="62">
        <f t="shared" si="14"/>
        <v>0</v>
      </c>
      <c r="V70" s="62">
        <f t="shared" si="14"/>
        <v>0</v>
      </c>
      <c r="W70" s="62">
        <f t="shared" si="14"/>
        <v>0.11171607540157744</v>
      </c>
      <c r="X70" s="62">
        <f t="shared" si="14"/>
        <v>0.12437178214207108</v>
      </c>
      <c r="Y70" s="62">
        <f t="shared" si="14"/>
        <v>0.11731930468950434</v>
      </c>
      <c r="Z70" s="62">
        <f t="shared" si="14"/>
        <v>0.12651271426956281</v>
      </c>
      <c r="AA70" s="62">
        <f t="shared" si="14"/>
        <v>0.13507575065571562</v>
      </c>
      <c r="AB70" s="62">
        <f t="shared" si="14"/>
        <v>0.14099634174901748</v>
      </c>
      <c r="AC70" s="62">
        <f t="shared" si="14"/>
        <v>0.14996569045212793</v>
      </c>
      <c r="AD70" s="62">
        <f t="shared" si="14"/>
        <v>0.15433393665845968</v>
      </c>
      <c r="AE70" s="62">
        <f t="shared" si="14"/>
        <v>0.15902409372959533</v>
      </c>
      <c r="AF70" s="62">
        <f t="shared" si="14"/>
        <v>0</v>
      </c>
      <c r="AG70" s="62">
        <f t="shared" si="14"/>
        <v>0</v>
      </c>
      <c r="AH70" s="62">
        <f t="shared" si="14"/>
        <v>0</v>
      </c>
      <c r="AI70" s="62">
        <f t="shared" si="14"/>
        <v>0</v>
      </c>
      <c r="AJ70" s="62">
        <f t="shared" si="14"/>
        <v>0</v>
      </c>
      <c r="AK70" s="62">
        <f t="shared" si="14"/>
        <v>0</v>
      </c>
      <c r="AL70" s="62">
        <f t="shared" si="14"/>
        <v>0</v>
      </c>
    </row>
    <row r="71" spans="2:38" x14ac:dyDescent="0.25">
      <c r="B71" s="18" t="s">
        <v>22</v>
      </c>
      <c r="C71" s="62">
        <f t="shared" si="15"/>
        <v>0</v>
      </c>
      <c r="D71" s="62">
        <f t="shared" si="14"/>
        <v>0</v>
      </c>
      <c r="E71" s="62">
        <f t="shared" si="14"/>
        <v>0</v>
      </c>
      <c r="F71" s="62">
        <f t="shared" si="14"/>
        <v>0</v>
      </c>
      <c r="G71" s="62">
        <f t="shared" si="14"/>
        <v>0</v>
      </c>
      <c r="H71" s="62">
        <f t="shared" si="14"/>
        <v>0</v>
      </c>
      <c r="I71" s="62">
        <f t="shared" si="14"/>
        <v>0</v>
      </c>
      <c r="J71" s="62">
        <f t="shared" si="14"/>
        <v>0</v>
      </c>
      <c r="K71" s="62">
        <f t="shared" si="14"/>
        <v>0</v>
      </c>
      <c r="L71" s="62">
        <f t="shared" si="14"/>
        <v>0</v>
      </c>
      <c r="M71" s="62">
        <f t="shared" si="14"/>
        <v>0</v>
      </c>
      <c r="N71" s="62">
        <f t="shared" si="14"/>
        <v>0</v>
      </c>
      <c r="O71" s="62">
        <f t="shared" si="14"/>
        <v>0</v>
      </c>
      <c r="P71" s="62">
        <f t="shared" si="14"/>
        <v>0</v>
      </c>
      <c r="Q71" s="62">
        <f t="shared" si="14"/>
        <v>0</v>
      </c>
      <c r="R71" s="62">
        <f t="shared" si="14"/>
        <v>0</v>
      </c>
      <c r="S71" s="62">
        <f t="shared" si="14"/>
        <v>0</v>
      </c>
      <c r="T71" s="62">
        <f t="shared" si="14"/>
        <v>0</v>
      </c>
      <c r="U71" s="62">
        <f t="shared" si="14"/>
        <v>0</v>
      </c>
      <c r="V71" s="62">
        <f t="shared" si="14"/>
        <v>0</v>
      </c>
      <c r="W71" s="62">
        <f t="shared" si="14"/>
        <v>0</v>
      </c>
      <c r="X71" s="62">
        <f t="shared" si="14"/>
        <v>0</v>
      </c>
      <c r="Y71" s="62">
        <f t="shared" si="14"/>
        <v>0</v>
      </c>
      <c r="Z71" s="62">
        <f t="shared" si="14"/>
        <v>0</v>
      </c>
      <c r="AA71" s="62">
        <f t="shared" si="14"/>
        <v>0</v>
      </c>
      <c r="AB71" s="62">
        <f t="shared" si="14"/>
        <v>0</v>
      </c>
      <c r="AC71" s="62">
        <f t="shared" si="14"/>
        <v>0</v>
      </c>
      <c r="AD71" s="62">
        <f t="shared" si="14"/>
        <v>0</v>
      </c>
      <c r="AE71" s="62">
        <f t="shared" si="14"/>
        <v>0</v>
      </c>
      <c r="AF71" s="62">
        <f t="shared" si="14"/>
        <v>0</v>
      </c>
      <c r="AG71" s="62">
        <f t="shared" si="14"/>
        <v>0</v>
      </c>
      <c r="AH71" s="62">
        <f t="shared" si="14"/>
        <v>0</v>
      </c>
      <c r="AI71" s="62">
        <f t="shared" si="14"/>
        <v>0</v>
      </c>
      <c r="AJ71" s="62">
        <f t="shared" si="14"/>
        <v>0</v>
      </c>
      <c r="AK71" s="62">
        <f t="shared" si="14"/>
        <v>0</v>
      </c>
      <c r="AL71" s="62">
        <f t="shared" si="14"/>
        <v>0</v>
      </c>
    </row>
    <row r="72" spans="2:38" x14ac:dyDescent="0.25">
      <c r="B72" s="18" t="s">
        <v>23</v>
      </c>
      <c r="C72" s="62">
        <f t="shared" si="15"/>
        <v>0</v>
      </c>
      <c r="D72" s="62">
        <f t="shared" si="14"/>
        <v>0</v>
      </c>
      <c r="E72" s="62">
        <f t="shared" si="14"/>
        <v>0</v>
      </c>
      <c r="F72" s="62">
        <f t="shared" si="14"/>
        <v>0</v>
      </c>
      <c r="G72" s="62">
        <f t="shared" si="14"/>
        <v>0</v>
      </c>
      <c r="H72" s="62">
        <f t="shared" si="14"/>
        <v>0</v>
      </c>
      <c r="I72" s="62">
        <f t="shared" si="14"/>
        <v>0</v>
      </c>
      <c r="J72" s="62">
        <f t="shared" si="14"/>
        <v>0</v>
      </c>
      <c r="K72" s="62">
        <f t="shared" si="14"/>
        <v>0</v>
      </c>
      <c r="L72" s="62">
        <f t="shared" si="14"/>
        <v>0</v>
      </c>
      <c r="M72" s="62">
        <f t="shared" si="14"/>
        <v>0</v>
      </c>
      <c r="N72" s="62">
        <f t="shared" si="14"/>
        <v>0</v>
      </c>
      <c r="O72" s="62">
        <f t="shared" si="14"/>
        <v>0</v>
      </c>
      <c r="P72" s="62">
        <f t="shared" si="14"/>
        <v>0</v>
      </c>
      <c r="Q72" s="62">
        <f t="shared" si="14"/>
        <v>0</v>
      </c>
      <c r="R72" s="62">
        <f t="shared" si="14"/>
        <v>0</v>
      </c>
      <c r="S72" s="62">
        <f t="shared" si="14"/>
        <v>0</v>
      </c>
      <c r="T72" s="62">
        <f t="shared" si="14"/>
        <v>0</v>
      </c>
      <c r="U72" s="62">
        <f t="shared" si="14"/>
        <v>0</v>
      </c>
      <c r="V72" s="62">
        <f t="shared" si="14"/>
        <v>0</v>
      </c>
      <c r="W72" s="62">
        <f t="shared" si="14"/>
        <v>2.8398049840384285E-2</v>
      </c>
      <c r="X72" s="62">
        <f t="shared" si="14"/>
        <v>2.5446832767913138E-2</v>
      </c>
      <c r="Y72" s="62">
        <f t="shared" si="14"/>
        <v>1.9606941900907084E-2</v>
      </c>
      <c r="Z72" s="62">
        <f t="shared" si="14"/>
        <v>1.7293792547103819E-2</v>
      </c>
      <c r="AA72" s="62">
        <f t="shared" si="14"/>
        <v>4.4330260440207984E-2</v>
      </c>
      <c r="AB72" s="62">
        <f t="shared" si="14"/>
        <v>4.3576296646671307E-2</v>
      </c>
      <c r="AC72" s="62">
        <f t="shared" si="14"/>
        <v>2.5040851408174355E-2</v>
      </c>
      <c r="AD72" s="62">
        <f t="shared" si="14"/>
        <v>1.8524314742821017E-2</v>
      </c>
      <c r="AE72" s="62">
        <f t="shared" si="14"/>
        <v>1.6118362119102156E-2</v>
      </c>
      <c r="AF72" s="62">
        <f t="shared" si="14"/>
        <v>0</v>
      </c>
      <c r="AG72" s="62">
        <f t="shared" si="14"/>
        <v>0</v>
      </c>
      <c r="AH72" s="62">
        <f t="shared" si="14"/>
        <v>0</v>
      </c>
      <c r="AI72" s="62">
        <f t="shared" si="14"/>
        <v>0</v>
      </c>
      <c r="AJ72" s="62">
        <f t="shared" si="14"/>
        <v>0</v>
      </c>
      <c r="AK72" s="62">
        <f t="shared" si="14"/>
        <v>0</v>
      </c>
      <c r="AL72" s="62">
        <f t="shared" si="14"/>
        <v>0</v>
      </c>
    </row>
    <row r="73" spans="2:38" x14ac:dyDescent="0.25">
      <c r="B73" s="18" t="s">
        <v>24</v>
      </c>
      <c r="C73" s="62">
        <f t="shared" si="15"/>
        <v>0</v>
      </c>
      <c r="D73" s="62">
        <f t="shared" si="14"/>
        <v>0</v>
      </c>
      <c r="E73" s="62">
        <f t="shared" si="14"/>
        <v>0</v>
      </c>
      <c r="F73" s="62">
        <f t="shared" si="14"/>
        <v>0</v>
      </c>
      <c r="G73" s="62">
        <f t="shared" si="14"/>
        <v>0</v>
      </c>
      <c r="H73" s="62">
        <f t="shared" si="14"/>
        <v>0</v>
      </c>
      <c r="I73" s="62">
        <f t="shared" si="14"/>
        <v>0</v>
      </c>
      <c r="J73" s="62">
        <f t="shared" si="14"/>
        <v>0</v>
      </c>
      <c r="K73" s="62">
        <f t="shared" si="14"/>
        <v>0</v>
      </c>
      <c r="L73" s="62">
        <f t="shared" si="14"/>
        <v>0</v>
      </c>
      <c r="M73" s="62">
        <f t="shared" si="14"/>
        <v>0</v>
      </c>
      <c r="N73" s="62">
        <f t="shared" si="14"/>
        <v>0</v>
      </c>
      <c r="O73" s="62">
        <f t="shared" si="14"/>
        <v>0</v>
      </c>
      <c r="P73" s="62">
        <f t="shared" si="14"/>
        <v>0</v>
      </c>
      <c r="Q73" s="62">
        <f t="shared" si="14"/>
        <v>0</v>
      </c>
      <c r="R73" s="62">
        <f t="shared" si="14"/>
        <v>0</v>
      </c>
      <c r="S73" s="62">
        <f t="shared" si="14"/>
        <v>0</v>
      </c>
      <c r="T73" s="62">
        <f t="shared" si="14"/>
        <v>0</v>
      </c>
      <c r="U73" s="62">
        <f t="shared" si="14"/>
        <v>0</v>
      </c>
      <c r="V73" s="62">
        <f t="shared" si="14"/>
        <v>0</v>
      </c>
      <c r="W73" s="62">
        <f t="shared" si="14"/>
        <v>0</v>
      </c>
      <c r="X73" s="62">
        <f t="shared" si="14"/>
        <v>0</v>
      </c>
      <c r="Y73" s="62">
        <f t="shared" si="14"/>
        <v>0</v>
      </c>
      <c r="Z73" s="62">
        <f t="shared" si="14"/>
        <v>0</v>
      </c>
      <c r="AA73" s="62">
        <f t="shared" si="14"/>
        <v>0</v>
      </c>
      <c r="AB73" s="62">
        <f t="shared" si="14"/>
        <v>0</v>
      </c>
      <c r="AC73" s="62">
        <f t="shared" si="14"/>
        <v>0</v>
      </c>
      <c r="AD73" s="62">
        <f t="shared" si="14"/>
        <v>0</v>
      </c>
      <c r="AE73" s="62">
        <f t="shared" si="14"/>
        <v>0</v>
      </c>
      <c r="AF73" s="62">
        <f t="shared" si="14"/>
        <v>0</v>
      </c>
      <c r="AG73" s="62">
        <f t="shared" si="14"/>
        <v>0</v>
      </c>
      <c r="AH73" s="62">
        <f t="shared" si="14"/>
        <v>0</v>
      </c>
      <c r="AI73" s="62">
        <f t="shared" si="14"/>
        <v>0</v>
      </c>
      <c r="AJ73" s="62">
        <f t="shared" si="14"/>
        <v>0</v>
      </c>
      <c r="AK73" s="62">
        <f t="shared" si="14"/>
        <v>0</v>
      </c>
      <c r="AL73" s="62">
        <f t="shared" si="14"/>
        <v>0</v>
      </c>
    </row>
    <row r="74" spans="2:38" x14ac:dyDescent="0.25">
      <c r="B74" s="18" t="s">
        <v>25</v>
      </c>
      <c r="C74" s="62">
        <f t="shared" si="15"/>
        <v>0</v>
      </c>
      <c r="D74" s="62">
        <f t="shared" si="14"/>
        <v>0</v>
      </c>
      <c r="E74" s="62">
        <f t="shared" si="14"/>
        <v>0</v>
      </c>
      <c r="F74" s="62">
        <f t="shared" si="14"/>
        <v>0</v>
      </c>
      <c r="G74" s="62">
        <f t="shared" si="14"/>
        <v>0</v>
      </c>
      <c r="H74" s="62">
        <f t="shared" si="14"/>
        <v>0</v>
      </c>
      <c r="I74" s="62">
        <f t="shared" si="14"/>
        <v>0</v>
      </c>
      <c r="J74" s="62">
        <f t="shared" si="14"/>
        <v>0</v>
      </c>
      <c r="K74" s="62">
        <f t="shared" si="14"/>
        <v>0</v>
      </c>
      <c r="L74" s="62">
        <f t="shared" si="14"/>
        <v>0</v>
      </c>
      <c r="M74" s="62">
        <f t="shared" si="14"/>
        <v>0</v>
      </c>
      <c r="N74" s="62">
        <f t="shared" si="14"/>
        <v>0</v>
      </c>
      <c r="O74" s="62">
        <f t="shared" si="14"/>
        <v>0</v>
      </c>
      <c r="P74" s="62">
        <f t="shared" si="14"/>
        <v>0</v>
      </c>
      <c r="Q74" s="62">
        <f t="shared" si="14"/>
        <v>0</v>
      </c>
      <c r="R74" s="62">
        <f t="shared" si="14"/>
        <v>0</v>
      </c>
      <c r="S74" s="62">
        <f t="shared" si="14"/>
        <v>0</v>
      </c>
      <c r="T74" s="62">
        <f t="shared" si="14"/>
        <v>0</v>
      </c>
      <c r="U74" s="62">
        <f t="shared" si="14"/>
        <v>0</v>
      </c>
      <c r="V74" s="62">
        <f t="shared" si="14"/>
        <v>0</v>
      </c>
      <c r="W74" s="62">
        <f t="shared" si="14"/>
        <v>0</v>
      </c>
      <c r="X74" s="62">
        <f t="shared" si="14"/>
        <v>0</v>
      </c>
      <c r="Y74" s="62">
        <f t="shared" si="14"/>
        <v>0</v>
      </c>
      <c r="Z74" s="62">
        <f t="shared" si="14"/>
        <v>0</v>
      </c>
      <c r="AA74" s="62">
        <f t="shared" si="14"/>
        <v>0</v>
      </c>
      <c r="AB74" s="62">
        <f t="shared" si="14"/>
        <v>0</v>
      </c>
      <c r="AC74" s="62">
        <f t="shared" si="14"/>
        <v>0</v>
      </c>
      <c r="AD74" s="62">
        <f t="shared" si="14"/>
        <v>0</v>
      </c>
      <c r="AE74" s="62">
        <f t="shared" si="14"/>
        <v>0</v>
      </c>
      <c r="AF74" s="62">
        <f t="shared" si="14"/>
        <v>0</v>
      </c>
      <c r="AG74" s="62">
        <f t="shared" si="14"/>
        <v>0</v>
      </c>
      <c r="AH74" s="62">
        <f t="shared" si="14"/>
        <v>0</v>
      </c>
      <c r="AI74" s="62">
        <f t="shared" si="14"/>
        <v>0</v>
      </c>
      <c r="AJ74" s="62">
        <f t="shared" si="14"/>
        <v>0</v>
      </c>
      <c r="AK74" s="62">
        <f t="shared" si="14"/>
        <v>0</v>
      </c>
      <c r="AL74" s="62">
        <f t="shared" si="14"/>
        <v>0</v>
      </c>
    </row>
    <row r="75" spans="2:38" x14ac:dyDescent="0.25">
      <c r="B75" s="18" t="s">
        <v>26</v>
      </c>
      <c r="C75" s="62">
        <f t="shared" si="15"/>
        <v>0</v>
      </c>
      <c r="D75" s="62">
        <f t="shared" si="14"/>
        <v>0</v>
      </c>
      <c r="E75" s="62">
        <f t="shared" si="14"/>
        <v>0</v>
      </c>
      <c r="F75" s="62">
        <f t="shared" si="14"/>
        <v>0</v>
      </c>
      <c r="G75" s="62">
        <f t="shared" si="14"/>
        <v>0</v>
      </c>
      <c r="H75" s="62">
        <f t="shared" si="14"/>
        <v>0</v>
      </c>
      <c r="I75" s="62">
        <f t="shared" si="14"/>
        <v>0</v>
      </c>
      <c r="J75" s="62">
        <f t="shared" si="14"/>
        <v>0</v>
      </c>
      <c r="K75" s="62">
        <f t="shared" si="14"/>
        <v>0</v>
      </c>
      <c r="L75" s="62">
        <f t="shared" si="14"/>
        <v>0</v>
      </c>
      <c r="M75" s="62">
        <f t="shared" si="14"/>
        <v>0</v>
      </c>
      <c r="N75" s="62">
        <f t="shared" si="14"/>
        <v>0</v>
      </c>
      <c r="O75" s="62">
        <f t="shared" si="14"/>
        <v>0</v>
      </c>
      <c r="P75" s="62">
        <f t="shared" si="14"/>
        <v>0</v>
      </c>
      <c r="Q75" s="62">
        <f t="shared" si="14"/>
        <v>0</v>
      </c>
      <c r="R75" s="62">
        <f t="shared" si="14"/>
        <v>0</v>
      </c>
      <c r="S75" s="62">
        <f t="shared" si="14"/>
        <v>0</v>
      </c>
      <c r="T75" s="62">
        <f t="shared" si="14"/>
        <v>0</v>
      </c>
      <c r="U75" s="62">
        <f t="shared" si="14"/>
        <v>0</v>
      </c>
      <c r="V75" s="62">
        <f t="shared" si="14"/>
        <v>0</v>
      </c>
      <c r="W75" s="62">
        <f t="shared" si="14"/>
        <v>0</v>
      </c>
      <c r="X75" s="62">
        <f t="shared" si="14"/>
        <v>0</v>
      </c>
      <c r="Y75" s="62">
        <f t="shared" si="14"/>
        <v>0</v>
      </c>
      <c r="Z75" s="62">
        <f t="shared" si="14"/>
        <v>0</v>
      </c>
      <c r="AA75" s="62">
        <f t="shared" si="14"/>
        <v>0</v>
      </c>
      <c r="AB75" s="62">
        <f t="shared" si="14"/>
        <v>0</v>
      </c>
      <c r="AC75" s="62">
        <f t="shared" ref="AC75:AL75" si="16">IF(ISERROR(AC65/AC$55),0,AC65/AC$55)</f>
        <v>0</v>
      </c>
      <c r="AD75" s="62">
        <f t="shared" si="16"/>
        <v>0</v>
      </c>
      <c r="AE75" s="62">
        <f t="shared" si="16"/>
        <v>0</v>
      </c>
      <c r="AF75" s="62">
        <f t="shared" si="16"/>
        <v>0</v>
      </c>
      <c r="AG75" s="62">
        <f t="shared" si="16"/>
        <v>0</v>
      </c>
      <c r="AH75" s="62">
        <f t="shared" si="16"/>
        <v>0</v>
      </c>
      <c r="AI75" s="62">
        <f t="shared" si="16"/>
        <v>0</v>
      </c>
      <c r="AJ75" s="62">
        <f t="shared" si="16"/>
        <v>0</v>
      </c>
      <c r="AK75" s="62">
        <f t="shared" si="16"/>
        <v>0</v>
      </c>
      <c r="AL75" s="62">
        <f t="shared" si="16"/>
        <v>0</v>
      </c>
    </row>
    <row r="78" spans="2:38" ht="15.75" x14ac:dyDescent="0.25">
      <c r="B78" s="64" t="s">
        <v>27</v>
      </c>
      <c r="C78" s="65">
        <f>IF(ISERROR(SUM(C58:C65)/C8),0,(SUM(SUM(C58:C65)/C8)))</f>
        <v>0</v>
      </c>
      <c r="D78" s="65">
        <f t="shared" ref="D78:AL78" si="17">IF(ISERROR(SUM(D58:D65)/D8),0,(SUM(SUM(D58:D65)/D8)))</f>
        <v>0</v>
      </c>
      <c r="E78" s="65">
        <f t="shared" si="17"/>
        <v>0</v>
      </c>
      <c r="F78" s="65">
        <f t="shared" si="17"/>
        <v>0</v>
      </c>
      <c r="G78" s="65">
        <f t="shared" si="17"/>
        <v>0</v>
      </c>
      <c r="H78" s="65">
        <f t="shared" si="17"/>
        <v>0</v>
      </c>
      <c r="I78" s="65">
        <f t="shared" si="17"/>
        <v>0</v>
      </c>
      <c r="J78" s="65">
        <f t="shared" si="17"/>
        <v>0</v>
      </c>
      <c r="K78" s="65">
        <f t="shared" si="17"/>
        <v>0</v>
      </c>
      <c r="L78" s="65">
        <f t="shared" si="17"/>
        <v>0</v>
      </c>
      <c r="M78" s="65">
        <f t="shared" si="17"/>
        <v>0</v>
      </c>
      <c r="N78" s="65">
        <f t="shared" si="17"/>
        <v>0</v>
      </c>
      <c r="O78" s="65">
        <f t="shared" si="17"/>
        <v>0</v>
      </c>
      <c r="P78" s="65">
        <f t="shared" si="17"/>
        <v>0</v>
      </c>
      <c r="Q78" s="65">
        <f t="shared" si="17"/>
        <v>0</v>
      </c>
      <c r="R78" s="65">
        <f t="shared" si="17"/>
        <v>0</v>
      </c>
      <c r="S78" s="65">
        <f t="shared" si="17"/>
        <v>0</v>
      </c>
      <c r="T78" s="65">
        <f t="shared" si="17"/>
        <v>0</v>
      </c>
      <c r="U78" s="65">
        <f t="shared" si="17"/>
        <v>0</v>
      </c>
      <c r="V78" s="65">
        <f t="shared" si="17"/>
        <v>0</v>
      </c>
      <c r="W78" s="65">
        <f t="shared" si="17"/>
        <v>435.99770130306746</v>
      </c>
      <c r="X78" s="65">
        <f t="shared" si="17"/>
        <v>493.60888339979221</v>
      </c>
      <c r="Y78" s="65">
        <f t="shared" si="17"/>
        <v>473.14710199634203</v>
      </c>
      <c r="Z78" s="65">
        <f t="shared" si="17"/>
        <v>632.4147770534081</v>
      </c>
      <c r="AA78" s="65">
        <f t="shared" si="17"/>
        <v>621.29208972133074</v>
      </c>
      <c r="AB78" s="65">
        <f t="shared" si="17"/>
        <v>641.79851637107788</v>
      </c>
      <c r="AC78" s="65">
        <f t="shared" si="17"/>
        <v>680.23284169769829</v>
      </c>
      <c r="AD78" s="65">
        <f t="shared" si="17"/>
        <v>687.95612264727777</v>
      </c>
      <c r="AE78" s="65">
        <f t="shared" si="17"/>
        <v>728.64148707291918</v>
      </c>
      <c r="AF78" s="65">
        <f t="shared" si="17"/>
        <v>0</v>
      </c>
      <c r="AG78" s="65">
        <f t="shared" si="17"/>
        <v>0</v>
      </c>
      <c r="AH78" s="65">
        <f t="shared" si="17"/>
        <v>0</v>
      </c>
      <c r="AI78" s="65">
        <f t="shared" si="17"/>
        <v>0</v>
      </c>
      <c r="AJ78" s="65">
        <f t="shared" si="17"/>
        <v>0</v>
      </c>
      <c r="AK78" s="65">
        <f t="shared" si="17"/>
        <v>0</v>
      </c>
      <c r="AL78" s="65">
        <f t="shared" si="17"/>
        <v>0</v>
      </c>
    </row>
    <row r="79" spans="2:38" x14ac:dyDescent="0.25">
      <c r="B79" t="s">
        <v>28</v>
      </c>
      <c r="C79" s="66">
        <f>IF(ISERROR(C58/C$8),0,(C58/C$8))</f>
        <v>0</v>
      </c>
      <c r="D79" s="66">
        <f t="shared" ref="D79:AL86" si="18">IF(ISERROR(D58/D$8),0,(D58/D$8))</f>
        <v>0</v>
      </c>
      <c r="E79" s="66">
        <f t="shared" si="18"/>
        <v>0</v>
      </c>
      <c r="F79" s="66">
        <f t="shared" si="18"/>
        <v>0</v>
      </c>
      <c r="G79" s="66">
        <f t="shared" si="18"/>
        <v>0</v>
      </c>
      <c r="H79" s="66">
        <f t="shared" si="18"/>
        <v>0</v>
      </c>
      <c r="I79" s="66">
        <f t="shared" si="18"/>
        <v>0</v>
      </c>
      <c r="J79" s="66">
        <f t="shared" si="18"/>
        <v>0</v>
      </c>
      <c r="K79" s="66">
        <f t="shared" si="18"/>
        <v>0</v>
      </c>
      <c r="L79" s="66">
        <f t="shared" si="18"/>
        <v>0</v>
      </c>
      <c r="M79" s="66">
        <f t="shared" si="18"/>
        <v>0</v>
      </c>
      <c r="N79" s="66">
        <f t="shared" si="18"/>
        <v>0</v>
      </c>
      <c r="O79" s="66">
        <f t="shared" si="18"/>
        <v>0</v>
      </c>
      <c r="P79" s="66">
        <f t="shared" si="18"/>
        <v>0</v>
      </c>
      <c r="Q79" s="66">
        <f t="shared" si="18"/>
        <v>0</v>
      </c>
      <c r="R79" s="66">
        <f t="shared" si="18"/>
        <v>0</v>
      </c>
      <c r="S79" s="66">
        <f t="shared" si="18"/>
        <v>0</v>
      </c>
      <c r="T79" s="66">
        <f t="shared" si="18"/>
        <v>0</v>
      </c>
      <c r="U79" s="66">
        <f t="shared" si="18"/>
        <v>0</v>
      </c>
      <c r="V79" s="66">
        <f t="shared" si="18"/>
        <v>0</v>
      </c>
      <c r="W79" s="66">
        <f t="shared" si="18"/>
        <v>0</v>
      </c>
      <c r="X79" s="66">
        <f t="shared" si="18"/>
        <v>0</v>
      </c>
      <c r="Y79" s="66">
        <f t="shared" si="18"/>
        <v>0</v>
      </c>
      <c r="Z79" s="66">
        <f t="shared" si="18"/>
        <v>0</v>
      </c>
      <c r="AA79" s="66">
        <f t="shared" si="18"/>
        <v>0</v>
      </c>
      <c r="AB79" s="66">
        <f t="shared" si="18"/>
        <v>0</v>
      </c>
      <c r="AC79" s="66">
        <f t="shared" si="18"/>
        <v>0</v>
      </c>
      <c r="AD79" s="66">
        <f t="shared" si="18"/>
        <v>0</v>
      </c>
      <c r="AE79" s="66">
        <f t="shared" si="18"/>
        <v>0</v>
      </c>
      <c r="AF79" s="66">
        <f t="shared" si="18"/>
        <v>0</v>
      </c>
      <c r="AG79" s="66">
        <f t="shared" si="18"/>
        <v>0</v>
      </c>
      <c r="AH79" s="66">
        <f t="shared" si="18"/>
        <v>0</v>
      </c>
      <c r="AI79" s="66">
        <f t="shared" si="18"/>
        <v>0</v>
      </c>
      <c r="AJ79" s="66">
        <f t="shared" si="18"/>
        <v>0</v>
      </c>
      <c r="AK79" s="66">
        <f t="shared" si="18"/>
        <v>0</v>
      </c>
      <c r="AL79" s="66">
        <f t="shared" si="18"/>
        <v>0</v>
      </c>
    </row>
    <row r="80" spans="2:38" x14ac:dyDescent="0.25">
      <c r="B80" t="s">
        <v>29</v>
      </c>
      <c r="C80" s="66">
        <f t="shared" ref="C80:R86" si="19">IF(ISERROR(C59/C$8),0,(C59/C$8))</f>
        <v>0</v>
      </c>
      <c r="D80" s="66">
        <f t="shared" si="19"/>
        <v>0</v>
      </c>
      <c r="E80" s="66">
        <f t="shared" si="19"/>
        <v>0</v>
      </c>
      <c r="F80" s="66">
        <f t="shared" si="19"/>
        <v>0</v>
      </c>
      <c r="G80" s="66">
        <f t="shared" si="19"/>
        <v>0</v>
      </c>
      <c r="H80" s="66">
        <f t="shared" si="19"/>
        <v>0</v>
      </c>
      <c r="I80" s="66">
        <f t="shared" si="19"/>
        <v>0</v>
      </c>
      <c r="J80" s="66">
        <f t="shared" si="19"/>
        <v>0</v>
      </c>
      <c r="K80" s="66">
        <f t="shared" si="19"/>
        <v>0</v>
      </c>
      <c r="L80" s="66">
        <f t="shared" si="19"/>
        <v>0</v>
      </c>
      <c r="M80" s="66">
        <f t="shared" si="19"/>
        <v>0</v>
      </c>
      <c r="N80" s="66">
        <f t="shared" si="19"/>
        <v>0</v>
      </c>
      <c r="O80" s="66">
        <f t="shared" si="19"/>
        <v>0</v>
      </c>
      <c r="P80" s="66">
        <f t="shared" si="19"/>
        <v>0</v>
      </c>
      <c r="Q80" s="66">
        <f t="shared" si="19"/>
        <v>0</v>
      </c>
      <c r="R80" s="66">
        <f t="shared" si="19"/>
        <v>0</v>
      </c>
      <c r="S80" s="66">
        <f t="shared" si="18"/>
        <v>0</v>
      </c>
      <c r="T80" s="66">
        <f t="shared" si="18"/>
        <v>0</v>
      </c>
      <c r="U80" s="66">
        <f t="shared" si="18"/>
        <v>0</v>
      </c>
      <c r="V80" s="66">
        <f t="shared" si="18"/>
        <v>0</v>
      </c>
      <c r="W80" s="66">
        <f t="shared" si="18"/>
        <v>374.90826477748209</v>
      </c>
      <c r="X80" s="66">
        <f t="shared" si="18"/>
        <v>419.65708418157152</v>
      </c>
      <c r="Y80" s="66">
        <f t="shared" si="18"/>
        <v>408.36084523485238</v>
      </c>
      <c r="Z80" s="66">
        <f t="shared" si="18"/>
        <v>541.46941710611657</v>
      </c>
      <c r="AA80" s="66">
        <f t="shared" si="18"/>
        <v>509.82855417897611</v>
      </c>
      <c r="AB80" s="66">
        <f t="shared" si="18"/>
        <v>523.34007088602937</v>
      </c>
      <c r="AC80" s="66">
        <f t="shared" si="18"/>
        <v>561.18764441237772</v>
      </c>
      <c r="AD80" s="66">
        <f t="shared" si="18"/>
        <v>569.0372302456642</v>
      </c>
      <c r="AE80" s="66">
        <f t="shared" si="18"/>
        <v>601.02542759372125</v>
      </c>
      <c r="AF80" s="66">
        <f t="shared" si="18"/>
        <v>0</v>
      </c>
      <c r="AG80" s="66">
        <f t="shared" si="18"/>
        <v>0</v>
      </c>
      <c r="AH80" s="66">
        <f t="shared" si="18"/>
        <v>0</v>
      </c>
      <c r="AI80" s="66">
        <f t="shared" si="18"/>
        <v>0</v>
      </c>
      <c r="AJ80" s="66">
        <f t="shared" si="18"/>
        <v>0</v>
      </c>
      <c r="AK80" s="66">
        <f t="shared" si="18"/>
        <v>0</v>
      </c>
      <c r="AL80" s="66">
        <f t="shared" si="18"/>
        <v>0</v>
      </c>
    </row>
    <row r="81" spans="2:38" x14ac:dyDescent="0.25">
      <c r="B81" t="s">
        <v>30</v>
      </c>
      <c r="C81" s="66">
        <f t="shared" si="19"/>
        <v>0</v>
      </c>
      <c r="D81" s="66">
        <f t="shared" si="18"/>
        <v>0</v>
      </c>
      <c r="E81" s="66">
        <f t="shared" si="18"/>
        <v>0</v>
      </c>
      <c r="F81" s="66">
        <f t="shared" si="18"/>
        <v>0</v>
      </c>
      <c r="G81" s="66">
        <f t="shared" si="18"/>
        <v>0</v>
      </c>
      <c r="H81" s="66">
        <f t="shared" si="18"/>
        <v>0</v>
      </c>
      <c r="I81" s="66">
        <f t="shared" si="18"/>
        <v>0</v>
      </c>
      <c r="J81" s="66">
        <f t="shared" si="18"/>
        <v>0</v>
      </c>
      <c r="K81" s="66">
        <f t="shared" si="18"/>
        <v>0</v>
      </c>
      <c r="L81" s="66">
        <f t="shared" si="18"/>
        <v>0</v>
      </c>
      <c r="M81" s="66">
        <f t="shared" si="18"/>
        <v>0</v>
      </c>
      <c r="N81" s="66">
        <f t="shared" si="18"/>
        <v>0</v>
      </c>
      <c r="O81" s="66">
        <f t="shared" si="18"/>
        <v>0</v>
      </c>
      <c r="P81" s="66">
        <f t="shared" si="18"/>
        <v>0</v>
      </c>
      <c r="Q81" s="66">
        <f t="shared" si="18"/>
        <v>0</v>
      </c>
      <c r="R81" s="66">
        <f t="shared" si="18"/>
        <v>0</v>
      </c>
      <c r="S81" s="66">
        <f t="shared" si="18"/>
        <v>0</v>
      </c>
      <c r="T81" s="66">
        <f t="shared" si="18"/>
        <v>0</v>
      </c>
      <c r="U81" s="66">
        <f t="shared" si="18"/>
        <v>0</v>
      </c>
      <c r="V81" s="66">
        <f t="shared" si="18"/>
        <v>0</v>
      </c>
      <c r="W81" s="66">
        <f t="shared" si="18"/>
        <v>48.70795207368792</v>
      </c>
      <c r="X81" s="66">
        <f t="shared" si="18"/>
        <v>61.391016509589925</v>
      </c>
      <c r="Y81" s="66">
        <f t="shared" si="18"/>
        <v>55.509289022064834</v>
      </c>
      <c r="Z81" s="66">
        <f t="shared" si="18"/>
        <v>80.008509989207099</v>
      </c>
      <c r="AA81" s="66">
        <f t="shared" si="18"/>
        <v>83.921495395566964</v>
      </c>
      <c r="AB81" s="66">
        <f t="shared" si="18"/>
        <v>90.491242948268876</v>
      </c>
      <c r="AC81" s="66">
        <f t="shared" si="18"/>
        <v>102.01158777340835</v>
      </c>
      <c r="AD81" s="66">
        <f t="shared" si="18"/>
        <v>106.17497665644449</v>
      </c>
      <c r="AE81" s="66">
        <f t="shared" si="18"/>
        <v>115.87155213555562</v>
      </c>
      <c r="AF81" s="66">
        <f t="shared" si="18"/>
        <v>0</v>
      </c>
      <c r="AG81" s="66">
        <f t="shared" si="18"/>
        <v>0</v>
      </c>
      <c r="AH81" s="66">
        <f t="shared" si="18"/>
        <v>0</v>
      </c>
      <c r="AI81" s="66">
        <f t="shared" si="18"/>
        <v>0</v>
      </c>
      <c r="AJ81" s="66">
        <f t="shared" si="18"/>
        <v>0</v>
      </c>
      <c r="AK81" s="66">
        <f t="shared" si="18"/>
        <v>0</v>
      </c>
      <c r="AL81" s="66">
        <f t="shared" si="18"/>
        <v>0</v>
      </c>
    </row>
    <row r="82" spans="2:38" x14ac:dyDescent="0.25">
      <c r="B82" t="s">
        <v>31</v>
      </c>
      <c r="C82" s="66">
        <f t="shared" si="19"/>
        <v>0</v>
      </c>
      <c r="D82" s="66">
        <f t="shared" si="18"/>
        <v>0</v>
      </c>
      <c r="E82" s="66">
        <f t="shared" si="18"/>
        <v>0</v>
      </c>
      <c r="F82" s="66">
        <f t="shared" si="18"/>
        <v>0</v>
      </c>
      <c r="G82" s="66">
        <f t="shared" si="18"/>
        <v>0</v>
      </c>
      <c r="H82" s="66">
        <f t="shared" si="18"/>
        <v>0</v>
      </c>
      <c r="I82" s="66">
        <f t="shared" si="18"/>
        <v>0</v>
      </c>
      <c r="J82" s="66">
        <f t="shared" si="18"/>
        <v>0</v>
      </c>
      <c r="K82" s="66">
        <f t="shared" si="18"/>
        <v>0</v>
      </c>
      <c r="L82" s="66">
        <f t="shared" si="18"/>
        <v>0</v>
      </c>
      <c r="M82" s="66">
        <f t="shared" si="18"/>
        <v>0</v>
      </c>
      <c r="N82" s="66">
        <f t="shared" si="18"/>
        <v>0</v>
      </c>
      <c r="O82" s="66">
        <f t="shared" si="18"/>
        <v>0</v>
      </c>
      <c r="P82" s="66">
        <f t="shared" si="18"/>
        <v>0</v>
      </c>
      <c r="Q82" s="66">
        <f t="shared" si="18"/>
        <v>0</v>
      </c>
      <c r="R82" s="66">
        <f t="shared" si="18"/>
        <v>0</v>
      </c>
      <c r="S82" s="66">
        <f t="shared" si="18"/>
        <v>0</v>
      </c>
      <c r="T82" s="66">
        <f t="shared" si="18"/>
        <v>0</v>
      </c>
      <c r="U82" s="66">
        <f t="shared" si="18"/>
        <v>0</v>
      </c>
      <c r="V82" s="66">
        <f t="shared" si="18"/>
        <v>0</v>
      </c>
      <c r="W82" s="66">
        <f t="shared" si="18"/>
        <v>0</v>
      </c>
      <c r="X82" s="66">
        <f t="shared" si="18"/>
        <v>0</v>
      </c>
      <c r="Y82" s="66">
        <f t="shared" si="18"/>
        <v>0</v>
      </c>
      <c r="Z82" s="66">
        <f t="shared" si="18"/>
        <v>0</v>
      </c>
      <c r="AA82" s="66">
        <f t="shared" si="18"/>
        <v>0</v>
      </c>
      <c r="AB82" s="66">
        <f t="shared" si="18"/>
        <v>0</v>
      </c>
      <c r="AC82" s="66">
        <f t="shared" si="18"/>
        <v>0</v>
      </c>
      <c r="AD82" s="66">
        <f t="shared" si="18"/>
        <v>0</v>
      </c>
      <c r="AE82" s="66">
        <f t="shared" si="18"/>
        <v>0</v>
      </c>
      <c r="AF82" s="66">
        <f t="shared" si="18"/>
        <v>0</v>
      </c>
      <c r="AG82" s="66">
        <f t="shared" si="18"/>
        <v>0</v>
      </c>
      <c r="AH82" s="66">
        <f t="shared" si="18"/>
        <v>0</v>
      </c>
      <c r="AI82" s="66">
        <f t="shared" si="18"/>
        <v>0</v>
      </c>
      <c r="AJ82" s="66">
        <f t="shared" si="18"/>
        <v>0</v>
      </c>
      <c r="AK82" s="66">
        <f t="shared" si="18"/>
        <v>0</v>
      </c>
      <c r="AL82" s="66">
        <f t="shared" si="18"/>
        <v>0</v>
      </c>
    </row>
    <row r="83" spans="2:38" x14ac:dyDescent="0.25">
      <c r="B83" t="s">
        <v>32</v>
      </c>
      <c r="C83" s="66">
        <f t="shared" si="19"/>
        <v>0</v>
      </c>
      <c r="D83" s="66">
        <f t="shared" si="18"/>
        <v>0</v>
      </c>
      <c r="E83" s="66">
        <f t="shared" si="18"/>
        <v>0</v>
      </c>
      <c r="F83" s="66">
        <f t="shared" si="18"/>
        <v>0</v>
      </c>
      <c r="G83" s="66">
        <f t="shared" si="18"/>
        <v>0</v>
      </c>
      <c r="H83" s="66">
        <f t="shared" si="18"/>
        <v>0</v>
      </c>
      <c r="I83" s="66">
        <f t="shared" si="18"/>
        <v>0</v>
      </c>
      <c r="J83" s="66">
        <f t="shared" si="18"/>
        <v>0</v>
      </c>
      <c r="K83" s="66">
        <f t="shared" si="18"/>
        <v>0</v>
      </c>
      <c r="L83" s="66">
        <f t="shared" si="18"/>
        <v>0</v>
      </c>
      <c r="M83" s="66">
        <f t="shared" si="18"/>
        <v>0</v>
      </c>
      <c r="N83" s="66">
        <f t="shared" si="18"/>
        <v>0</v>
      </c>
      <c r="O83" s="66">
        <f t="shared" si="18"/>
        <v>0</v>
      </c>
      <c r="P83" s="66">
        <f t="shared" si="18"/>
        <v>0</v>
      </c>
      <c r="Q83" s="66">
        <f t="shared" si="18"/>
        <v>0</v>
      </c>
      <c r="R83" s="66">
        <f t="shared" si="18"/>
        <v>0</v>
      </c>
      <c r="S83" s="66">
        <f t="shared" si="18"/>
        <v>0</v>
      </c>
      <c r="T83" s="66">
        <f t="shared" si="18"/>
        <v>0</v>
      </c>
      <c r="U83" s="66">
        <f t="shared" si="18"/>
        <v>0</v>
      </c>
      <c r="V83" s="66">
        <f t="shared" si="18"/>
        <v>0</v>
      </c>
      <c r="W83" s="66">
        <f t="shared" si="18"/>
        <v>12.381484451897489</v>
      </c>
      <c r="X83" s="66">
        <f t="shared" si="18"/>
        <v>12.560782708630848</v>
      </c>
      <c r="Y83" s="66">
        <f t="shared" si="18"/>
        <v>9.2769677394248369</v>
      </c>
      <c r="Z83" s="66">
        <f t="shared" si="18"/>
        <v>10.936849958084553</v>
      </c>
      <c r="AA83" s="66">
        <f t="shared" si="18"/>
        <v>27.542040146787659</v>
      </c>
      <c r="AB83" s="66">
        <f t="shared" si="18"/>
        <v>27.96720253677962</v>
      </c>
      <c r="AC83" s="66">
        <f t="shared" si="18"/>
        <v>17.03360951191225</v>
      </c>
      <c r="AD83" s="66">
        <f t="shared" si="18"/>
        <v>12.743915745168952</v>
      </c>
      <c r="AE83" s="66">
        <f t="shared" si="18"/>
        <v>11.744507343642406</v>
      </c>
      <c r="AF83" s="66">
        <f t="shared" si="18"/>
        <v>0</v>
      </c>
      <c r="AG83" s="66">
        <f t="shared" si="18"/>
        <v>0</v>
      </c>
      <c r="AH83" s="66">
        <f t="shared" si="18"/>
        <v>0</v>
      </c>
      <c r="AI83" s="66">
        <f t="shared" si="18"/>
        <v>0</v>
      </c>
      <c r="AJ83" s="66">
        <f t="shared" si="18"/>
        <v>0</v>
      </c>
      <c r="AK83" s="66">
        <f t="shared" si="18"/>
        <v>0</v>
      </c>
      <c r="AL83" s="66">
        <f t="shared" si="18"/>
        <v>0</v>
      </c>
    </row>
    <row r="84" spans="2:38" x14ac:dyDescent="0.25">
      <c r="B84" t="s">
        <v>33</v>
      </c>
      <c r="C84" s="66">
        <f t="shared" si="19"/>
        <v>0</v>
      </c>
      <c r="D84" s="66">
        <f t="shared" si="18"/>
        <v>0</v>
      </c>
      <c r="E84" s="66">
        <f t="shared" si="18"/>
        <v>0</v>
      </c>
      <c r="F84" s="66">
        <f t="shared" si="18"/>
        <v>0</v>
      </c>
      <c r="G84" s="66">
        <f t="shared" si="18"/>
        <v>0</v>
      </c>
      <c r="H84" s="66">
        <f t="shared" si="18"/>
        <v>0</v>
      </c>
      <c r="I84" s="66">
        <f t="shared" si="18"/>
        <v>0</v>
      </c>
      <c r="J84" s="66">
        <f t="shared" si="18"/>
        <v>0</v>
      </c>
      <c r="K84" s="66">
        <f t="shared" si="18"/>
        <v>0</v>
      </c>
      <c r="L84" s="66">
        <f t="shared" si="18"/>
        <v>0</v>
      </c>
      <c r="M84" s="66">
        <f t="shared" si="18"/>
        <v>0</v>
      </c>
      <c r="N84" s="66">
        <f t="shared" si="18"/>
        <v>0</v>
      </c>
      <c r="O84" s="66">
        <f t="shared" si="18"/>
        <v>0</v>
      </c>
      <c r="P84" s="66">
        <f t="shared" si="18"/>
        <v>0</v>
      </c>
      <c r="Q84" s="66">
        <f t="shared" si="18"/>
        <v>0</v>
      </c>
      <c r="R84" s="66">
        <f t="shared" si="18"/>
        <v>0</v>
      </c>
      <c r="S84" s="66">
        <f t="shared" si="18"/>
        <v>0</v>
      </c>
      <c r="T84" s="66">
        <f t="shared" si="18"/>
        <v>0</v>
      </c>
      <c r="U84" s="66">
        <f t="shared" si="18"/>
        <v>0</v>
      </c>
      <c r="V84" s="66">
        <f t="shared" si="18"/>
        <v>0</v>
      </c>
      <c r="W84" s="66">
        <f t="shared" si="18"/>
        <v>0</v>
      </c>
      <c r="X84" s="66">
        <f t="shared" si="18"/>
        <v>0</v>
      </c>
      <c r="Y84" s="66">
        <f t="shared" si="18"/>
        <v>0</v>
      </c>
      <c r="Z84" s="66">
        <f t="shared" si="18"/>
        <v>0</v>
      </c>
      <c r="AA84" s="66">
        <f t="shared" si="18"/>
        <v>0</v>
      </c>
      <c r="AB84" s="66">
        <f t="shared" si="18"/>
        <v>0</v>
      </c>
      <c r="AC84" s="66">
        <f t="shared" si="18"/>
        <v>0</v>
      </c>
      <c r="AD84" s="66">
        <f t="shared" si="18"/>
        <v>0</v>
      </c>
      <c r="AE84" s="66">
        <f t="shared" si="18"/>
        <v>0</v>
      </c>
      <c r="AF84" s="66">
        <f t="shared" si="18"/>
        <v>0</v>
      </c>
      <c r="AG84" s="66">
        <f t="shared" si="18"/>
        <v>0</v>
      </c>
      <c r="AH84" s="66">
        <f t="shared" si="18"/>
        <v>0</v>
      </c>
      <c r="AI84" s="66">
        <f t="shared" si="18"/>
        <v>0</v>
      </c>
      <c r="AJ84" s="66">
        <f t="shared" si="18"/>
        <v>0</v>
      </c>
      <c r="AK84" s="66">
        <f t="shared" si="18"/>
        <v>0</v>
      </c>
      <c r="AL84" s="66">
        <f t="shared" si="18"/>
        <v>0</v>
      </c>
    </row>
    <row r="85" spans="2:38" x14ac:dyDescent="0.25">
      <c r="B85" t="s">
        <v>34</v>
      </c>
      <c r="C85" s="66">
        <f t="shared" si="19"/>
        <v>0</v>
      </c>
      <c r="D85" s="66">
        <f t="shared" si="18"/>
        <v>0</v>
      </c>
      <c r="E85" s="66">
        <f t="shared" si="18"/>
        <v>0</v>
      </c>
      <c r="F85" s="66">
        <f t="shared" si="18"/>
        <v>0</v>
      </c>
      <c r="G85" s="66">
        <f t="shared" si="18"/>
        <v>0</v>
      </c>
      <c r="H85" s="66">
        <f t="shared" si="18"/>
        <v>0</v>
      </c>
      <c r="I85" s="66">
        <f t="shared" si="18"/>
        <v>0</v>
      </c>
      <c r="J85" s="66">
        <f t="shared" si="18"/>
        <v>0</v>
      </c>
      <c r="K85" s="66">
        <f t="shared" si="18"/>
        <v>0</v>
      </c>
      <c r="L85" s="66">
        <f t="shared" si="18"/>
        <v>0</v>
      </c>
      <c r="M85" s="66">
        <f t="shared" si="18"/>
        <v>0</v>
      </c>
      <c r="N85" s="66">
        <f t="shared" si="18"/>
        <v>0</v>
      </c>
      <c r="O85" s="66">
        <f t="shared" si="18"/>
        <v>0</v>
      </c>
      <c r="P85" s="66">
        <f t="shared" si="18"/>
        <v>0</v>
      </c>
      <c r="Q85" s="66">
        <f t="shared" si="18"/>
        <v>0</v>
      </c>
      <c r="R85" s="66">
        <f t="shared" si="18"/>
        <v>0</v>
      </c>
      <c r="S85" s="66">
        <f t="shared" si="18"/>
        <v>0</v>
      </c>
      <c r="T85" s="66">
        <f t="shared" si="18"/>
        <v>0</v>
      </c>
      <c r="U85" s="66">
        <f t="shared" si="18"/>
        <v>0</v>
      </c>
      <c r="V85" s="66">
        <f t="shared" si="18"/>
        <v>0</v>
      </c>
      <c r="W85" s="66">
        <f t="shared" si="18"/>
        <v>0</v>
      </c>
      <c r="X85" s="66">
        <f t="shared" si="18"/>
        <v>0</v>
      </c>
      <c r="Y85" s="66">
        <f t="shared" si="18"/>
        <v>0</v>
      </c>
      <c r="Z85" s="66">
        <f t="shared" si="18"/>
        <v>0</v>
      </c>
      <c r="AA85" s="66">
        <f t="shared" si="18"/>
        <v>0</v>
      </c>
      <c r="AB85" s="66">
        <f t="shared" si="18"/>
        <v>0</v>
      </c>
      <c r="AC85" s="66">
        <f t="shared" si="18"/>
        <v>0</v>
      </c>
      <c r="AD85" s="66">
        <f t="shared" si="18"/>
        <v>0</v>
      </c>
      <c r="AE85" s="66">
        <f t="shared" si="18"/>
        <v>0</v>
      </c>
      <c r="AF85" s="66">
        <f t="shared" si="18"/>
        <v>0</v>
      </c>
      <c r="AG85" s="66">
        <f t="shared" si="18"/>
        <v>0</v>
      </c>
      <c r="AH85" s="66">
        <f t="shared" si="18"/>
        <v>0</v>
      </c>
      <c r="AI85" s="66">
        <f t="shared" si="18"/>
        <v>0</v>
      </c>
      <c r="AJ85" s="66">
        <f t="shared" si="18"/>
        <v>0</v>
      </c>
      <c r="AK85" s="66">
        <f t="shared" si="18"/>
        <v>0</v>
      </c>
      <c r="AL85" s="66">
        <f t="shared" si="18"/>
        <v>0</v>
      </c>
    </row>
    <row r="86" spans="2:38" x14ac:dyDescent="0.25">
      <c r="B86" t="s">
        <v>35</v>
      </c>
      <c r="C86" s="66">
        <f t="shared" si="19"/>
        <v>0</v>
      </c>
      <c r="D86" s="66">
        <f t="shared" si="18"/>
        <v>0</v>
      </c>
      <c r="E86" s="66">
        <f t="shared" si="18"/>
        <v>0</v>
      </c>
      <c r="F86" s="66">
        <f t="shared" si="18"/>
        <v>0</v>
      </c>
      <c r="G86" s="66">
        <f t="shared" si="18"/>
        <v>0</v>
      </c>
      <c r="H86" s="66">
        <f t="shared" si="18"/>
        <v>0</v>
      </c>
      <c r="I86" s="66">
        <f t="shared" si="18"/>
        <v>0</v>
      </c>
      <c r="J86" s="66">
        <f t="shared" si="18"/>
        <v>0</v>
      </c>
      <c r="K86" s="66">
        <f t="shared" si="18"/>
        <v>0</v>
      </c>
      <c r="L86" s="66">
        <f t="shared" si="18"/>
        <v>0</v>
      </c>
      <c r="M86" s="66">
        <f t="shared" si="18"/>
        <v>0</v>
      </c>
      <c r="N86" s="66">
        <f t="shared" si="18"/>
        <v>0</v>
      </c>
      <c r="O86" s="66">
        <f t="shared" si="18"/>
        <v>0</v>
      </c>
      <c r="P86" s="66">
        <f t="shared" si="18"/>
        <v>0</v>
      </c>
      <c r="Q86" s="66">
        <f t="shared" si="18"/>
        <v>0</v>
      </c>
      <c r="R86" s="66">
        <f t="shared" si="18"/>
        <v>0</v>
      </c>
      <c r="S86" s="66">
        <f t="shared" si="18"/>
        <v>0</v>
      </c>
      <c r="T86" s="66">
        <f t="shared" si="18"/>
        <v>0</v>
      </c>
      <c r="U86" s="66">
        <f t="shared" si="18"/>
        <v>0</v>
      </c>
      <c r="V86" s="66">
        <f t="shared" si="18"/>
        <v>0</v>
      </c>
      <c r="W86" s="66">
        <f t="shared" si="18"/>
        <v>0</v>
      </c>
      <c r="X86" s="66">
        <f t="shared" si="18"/>
        <v>0</v>
      </c>
      <c r="Y86" s="66">
        <f t="shared" si="18"/>
        <v>0</v>
      </c>
      <c r="Z86" s="66">
        <f t="shared" si="18"/>
        <v>0</v>
      </c>
      <c r="AA86" s="66">
        <f t="shared" si="18"/>
        <v>0</v>
      </c>
      <c r="AB86" s="66">
        <f t="shared" si="18"/>
        <v>0</v>
      </c>
      <c r="AC86" s="66">
        <f t="shared" ref="AC86:AL86" si="20">IF(ISERROR(AC65/AC$8),0,(AC65/AC$8))</f>
        <v>0</v>
      </c>
      <c r="AD86" s="66">
        <f t="shared" si="20"/>
        <v>0</v>
      </c>
      <c r="AE86" s="66">
        <f t="shared" si="20"/>
        <v>0</v>
      </c>
      <c r="AF86" s="66">
        <f t="shared" si="20"/>
        <v>0</v>
      </c>
      <c r="AG86" s="66">
        <f t="shared" si="20"/>
        <v>0</v>
      </c>
      <c r="AH86" s="66">
        <f t="shared" si="20"/>
        <v>0</v>
      </c>
      <c r="AI86" s="66">
        <f t="shared" si="20"/>
        <v>0</v>
      </c>
      <c r="AJ86" s="66">
        <f t="shared" si="20"/>
        <v>0</v>
      </c>
      <c r="AK86" s="66">
        <f t="shared" si="20"/>
        <v>0</v>
      </c>
      <c r="AL86" s="66">
        <f t="shared" si="20"/>
        <v>0</v>
      </c>
    </row>
    <row r="88" spans="2:38" ht="15.75" x14ac:dyDescent="0.25">
      <c r="B88" s="64" t="s">
        <v>38</v>
      </c>
      <c r="C88" s="65">
        <f>IF(ISERROR(C33/C$8),0,((C33)/C$8))</f>
        <v>0</v>
      </c>
      <c r="D88" s="65">
        <f t="shared" ref="D88:AL88" si="21">IF(ISERROR(D33/D$8),0,((D33)/D$8))</f>
        <v>0</v>
      </c>
      <c r="E88" s="65">
        <f t="shared" si="21"/>
        <v>0</v>
      </c>
      <c r="F88" s="65">
        <f t="shared" si="21"/>
        <v>0</v>
      </c>
      <c r="G88" s="65">
        <f t="shared" si="21"/>
        <v>0</v>
      </c>
      <c r="H88" s="65">
        <f t="shared" si="21"/>
        <v>0</v>
      </c>
      <c r="I88" s="65">
        <f t="shared" si="21"/>
        <v>0</v>
      </c>
      <c r="J88" s="65">
        <f t="shared" si="21"/>
        <v>0</v>
      </c>
      <c r="K88" s="65">
        <f t="shared" si="21"/>
        <v>0</v>
      </c>
      <c r="L88" s="65">
        <f t="shared" si="21"/>
        <v>0</v>
      </c>
      <c r="M88" s="65">
        <f t="shared" si="21"/>
        <v>0</v>
      </c>
      <c r="N88" s="65">
        <f t="shared" si="21"/>
        <v>0</v>
      </c>
      <c r="O88" s="65">
        <f t="shared" si="21"/>
        <v>0</v>
      </c>
      <c r="P88" s="65">
        <f t="shared" si="21"/>
        <v>0</v>
      </c>
      <c r="Q88" s="65">
        <f t="shared" si="21"/>
        <v>0</v>
      </c>
      <c r="R88" s="65">
        <f t="shared" si="21"/>
        <v>0</v>
      </c>
      <c r="S88" s="65">
        <f t="shared" si="21"/>
        <v>0</v>
      </c>
      <c r="T88" s="65">
        <f t="shared" si="21"/>
        <v>0</v>
      </c>
      <c r="U88" s="65">
        <f t="shared" si="21"/>
        <v>0</v>
      </c>
      <c r="V88" s="65">
        <f t="shared" si="21"/>
        <v>0</v>
      </c>
      <c r="W88" s="65">
        <f t="shared" si="21"/>
        <v>49465.157992376837</v>
      </c>
      <c r="X88" s="65">
        <f t="shared" si="21"/>
        <v>56811.17328188198</v>
      </c>
      <c r="Y88" s="65">
        <f t="shared" si="21"/>
        <v>54657.951731330511</v>
      </c>
      <c r="Z88" s="65">
        <f t="shared" si="21"/>
        <v>69270.304415093648</v>
      </c>
      <c r="AA88" s="65">
        <f t="shared" si="21"/>
        <v>64198.247334657848</v>
      </c>
      <c r="AB88" s="65">
        <f t="shared" si="21"/>
        <v>64359.646056100442</v>
      </c>
      <c r="AC88" s="65">
        <f t="shared" si="21"/>
        <v>69440.715111114449</v>
      </c>
      <c r="AD88" s="65">
        <f t="shared" si="21"/>
        <v>70420.889445869034</v>
      </c>
      <c r="AE88" s="65">
        <f t="shared" si="21"/>
        <v>73960.013428020655</v>
      </c>
      <c r="AF88" s="65">
        <f t="shared" si="21"/>
        <v>0</v>
      </c>
      <c r="AG88" s="65">
        <f t="shared" si="21"/>
        <v>0</v>
      </c>
      <c r="AH88" s="65">
        <f t="shared" si="21"/>
        <v>0</v>
      </c>
      <c r="AI88" s="65">
        <f t="shared" si="21"/>
        <v>0</v>
      </c>
      <c r="AJ88" s="65">
        <f t="shared" si="21"/>
        <v>0</v>
      </c>
      <c r="AK88" s="65">
        <f t="shared" si="21"/>
        <v>0</v>
      </c>
      <c r="AL88" s="65">
        <f t="shared" si="21"/>
        <v>0</v>
      </c>
    </row>
    <row r="89" spans="2:38" x14ac:dyDescent="0.25">
      <c r="B89" t="s">
        <v>19</v>
      </c>
      <c r="C89" s="66">
        <f>IF(ISERROR(C36/C$8),0,((C36)/C$8))</f>
        <v>0</v>
      </c>
      <c r="D89" s="66">
        <f t="shared" ref="D89:AL96" si="22">IF(ISERROR(D36/D$8),0,((D36)/D$8))</f>
        <v>0</v>
      </c>
      <c r="E89" s="66">
        <f t="shared" si="22"/>
        <v>0</v>
      </c>
      <c r="F89" s="66">
        <f t="shared" si="22"/>
        <v>0</v>
      </c>
      <c r="G89" s="66">
        <f t="shared" si="22"/>
        <v>0</v>
      </c>
      <c r="H89" s="66">
        <f t="shared" si="22"/>
        <v>0</v>
      </c>
      <c r="I89" s="66">
        <f t="shared" si="22"/>
        <v>0</v>
      </c>
      <c r="J89" s="66">
        <f t="shared" si="22"/>
        <v>0</v>
      </c>
      <c r="K89" s="66">
        <f t="shared" si="22"/>
        <v>0</v>
      </c>
      <c r="L89" s="66">
        <f t="shared" si="22"/>
        <v>0</v>
      </c>
      <c r="M89" s="66">
        <f t="shared" si="22"/>
        <v>0</v>
      </c>
      <c r="N89" s="66">
        <f t="shared" si="22"/>
        <v>0</v>
      </c>
      <c r="O89" s="66">
        <f t="shared" si="22"/>
        <v>0</v>
      </c>
      <c r="P89" s="66">
        <f t="shared" si="22"/>
        <v>0</v>
      </c>
      <c r="Q89" s="66">
        <f t="shared" si="22"/>
        <v>0</v>
      </c>
      <c r="R89" s="66">
        <f t="shared" si="22"/>
        <v>0</v>
      </c>
      <c r="S89" s="66">
        <f t="shared" si="22"/>
        <v>0</v>
      </c>
      <c r="T89" s="66">
        <f t="shared" si="22"/>
        <v>0</v>
      </c>
      <c r="U89" s="66">
        <f t="shared" si="22"/>
        <v>0</v>
      </c>
      <c r="V89" s="66">
        <f t="shared" si="22"/>
        <v>0</v>
      </c>
      <c r="W89" s="66">
        <f t="shared" si="22"/>
        <v>23651.506533565025</v>
      </c>
      <c r="X89" s="66">
        <f t="shared" si="22"/>
        <v>28128.901323162219</v>
      </c>
      <c r="Y89" s="66">
        <f t="shared" si="22"/>
        <v>26893.464009028296</v>
      </c>
      <c r="Z89" s="66">
        <f t="shared" si="22"/>
        <v>32407.334621133075</v>
      </c>
      <c r="AA89" s="66">
        <f t="shared" si="22"/>
        <v>29357.784132862304</v>
      </c>
      <c r="AB89" s="66">
        <f t="shared" si="22"/>
        <v>28671.786456989052</v>
      </c>
      <c r="AC89" s="66">
        <f t="shared" si="22"/>
        <v>31359.84642821295</v>
      </c>
      <c r="AD89" s="66">
        <f t="shared" si="22"/>
        <v>31838.667004772989</v>
      </c>
      <c r="AE89" s="66">
        <f t="shared" si="22"/>
        <v>33405.436014235514</v>
      </c>
      <c r="AF89" s="66">
        <f t="shared" si="22"/>
        <v>0</v>
      </c>
      <c r="AG89" s="66">
        <f t="shared" si="22"/>
        <v>0</v>
      </c>
      <c r="AH89" s="66">
        <f t="shared" si="22"/>
        <v>0</v>
      </c>
      <c r="AI89" s="66">
        <f t="shared" si="22"/>
        <v>0</v>
      </c>
      <c r="AJ89" s="66">
        <f t="shared" si="22"/>
        <v>0</v>
      </c>
      <c r="AK89" s="66">
        <f t="shared" si="22"/>
        <v>0</v>
      </c>
      <c r="AL89" s="66">
        <f t="shared" si="22"/>
        <v>0</v>
      </c>
    </row>
    <row r="90" spans="2:38" x14ac:dyDescent="0.25">
      <c r="B90" t="s">
        <v>40</v>
      </c>
      <c r="C90" s="66">
        <f t="shared" ref="C90:R96" si="23">IF(ISERROR(C37/C$8),0,((C37)/C$8))</f>
        <v>0</v>
      </c>
      <c r="D90" s="66">
        <f t="shared" si="23"/>
        <v>0</v>
      </c>
      <c r="E90" s="66">
        <f t="shared" si="23"/>
        <v>0</v>
      </c>
      <c r="F90" s="66">
        <f t="shared" si="23"/>
        <v>0</v>
      </c>
      <c r="G90" s="66">
        <f t="shared" si="23"/>
        <v>0</v>
      </c>
      <c r="H90" s="66">
        <f t="shared" si="23"/>
        <v>0</v>
      </c>
      <c r="I90" s="66">
        <f t="shared" si="23"/>
        <v>0</v>
      </c>
      <c r="J90" s="66">
        <f t="shared" si="23"/>
        <v>0</v>
      </c>
      <c r="K90" s="66">
        <f t="shared" si="23"/>
        <v>0</v>
      </c>
      <c r="L90" s="66">
        <f t="shared" si="23"/>
        <v>0</v>
      </c>
      <c r="M90" s="66">
        <f t="shared" si="23"/>
        <v>0</v>
      </c>
      <c r="N90" s="66">
        <f t="shared" si="23"/>
        <v>0</v>
      </c>
      <c r="O90" s="66">
        <f t="shared" si="23"/>
        <v>0</v>
      </c>
      <c r="P90" s="66">
        <f t="shared" si="23"/>
        <v>0</v>
      </c>
      <c r="Q90" s="66">
        <f t="shared" si="23"/>
        <v>0</v>
      </c>
      <c r="R90" s="66">
        <f t="shared" si="23"/>
        <v>0</v>
      </c>
      <c r="S90" s="66">
        <f t="shared" si="22"/>
        <v>0</v>
      </c>
      <c r="T90" s="66">
        <f t="shared" si="22"/>
        <v>0</v>
      </c>
      <c r="U90" s="66">
        <f t="shared" si="22"/>
        <v>0</v>
      </c>
      <c r="V90" s="66">
        <f t="shared" si="22"/>
        <v>0</v>
      </c>
      <c r="W90" s="66">
        <f t="shared" si="22"/>
        <v>18067.813333657381</v>
      </c>
      <c r="X90" s="66">
        <f t="shared" si="22"/>
        <v>20206.477661025248</v>
      </c>
      <c r="Y90" s="66">
        <f t="shared" si="22"/>
        <v>19645.312674631281</v>
      </c>
      <c r="Z90" s="66">
        <f t="shared" si="22"/>
        <v>25992.518110805468</v>
      </c>
      <c r="AA90" s="66">
        <f t="shared" si="22"/>
        <v>24488.92190462237</v>
      </c>
      <c r="AB90" s="66">
        <f t="shared" si="22"/>
        <v>25119.676900510673</v>
      </c>
      <c r="AC90" s="66">
        <f t="shared" si="22"/>
        <v>26935.852758754685</v>
      </c>
      <c r="AD90" s="66">
        <f t="shared" si="22"/>
        <v>27316.162176330345</v>
      </c>
      <c r="AE90" s="66">
        <f t="shared" si="22"/>
        <v>28839.28754573593</v>
      </c>
      <c r="AF90" s="66">
        <f t="shared" si="22"/>
        <v>0</v>
      </c>
      <c r="AG90" s="66">
        <f t="shared" si="22"/>
        <v>0</v>
      </c>
      <c r="AH90" s="66">
        <f t="shared" si="22"/>
        <v>0</v>
      </c>
      <c r="AI90" s="66">
        <f t="shared" si="22"/>
        <v>0</v>
      </c>
      <c r="AJ90" s="66">
        <f t="shared" si="22"/>
        <v>0</v>
      </c>
      <c r="AK90" s="66">
        <f t="shared" si="22"/>
        <v>0</v>
      </c>
      <c r="AL90" s="66">
        <f t="shared" si="22"/>
        <v>0</v>
      </c>
    </row>
    <row r="91" spans="2:38" x14ac:dyDescent="0.25">
      <c r="B91" t="s">
        <v>41</v>
      </c>
      <c r="C91" s="66">
        <f t="shared" si="23"/>
        <v>0</v>
      </c>
      <c r="D91" s="66">
        <f t="shared" si="22"/>
        <v>0</v>
      </c>
      <c r="E91" s="66">
        <f t="shared" si="22"/>
        <v>0</v>
      </c>
      <c r="F91" s="66">
        <f t="shared" si="22"/>
        <v>0</v>
      </c>
      <c r="G91" s="66">
        <f t="shared" si="22"/>
        <v>0</v>
      </c>
      <c r="H91" s="66">
        <f t="shared" si="22"/>
        <v>0</v>
      </c>
      <c r="I91" s="66">
        <f t="shared" si="22"/>
        <v>0</v>
      </c>
      <c r="J91" s="66">
        <f t="shared" si="22"/>
        <v>0</v>
      </c>
      <c r="K91" s="66">
        <f t="shared" si="22"/>
        <v>0</v>
      </c>
      <c r="L91" s="66">
        <f t="shared" si="22"/>
        <v>0</v>
      </c>
      <c r="M91" s="66">
        <f t="shared" si="22"/>
        <v>0</v>
      </c>
      <c r="N91" s="66">
        <f t="shared" si="22"/>
        <v>0</v>
      </c>
      <c r="O91" s="66">
        <f t="shared" si="22"/>
        <v>0</v>
      </c>
      <c r="P91" s="66">
        <f t="shared" si="22"/>
        <v>0</v>
      </c>
      <c r="Q91" s="66">
        <f t="shared" si="22"/>
        <v>0</v>
      </c>
      <c r="R91" s="66">
        <f t="shared" si="22"/>
        <v>0</v>
      </c>
      <c r="S91" s="66">
        <f t="shared" si="22"/>
        <v>0</v>
      </c>
      <c r="T91" s="66">
        <f t="shared" si="22"/>
        <v>0</v>
      </c>
      <c r="U91" s="66">
        <f t="shared" si="22"/>
        <v>0</v>
      </c>
      <c r="V91" s="66">
        <f t="shared" si="22"/>
        <v>0</v>
      </c>
      <c r="W91" s="66">
        <f t="shared" si="22"/>
        <v>4655.8874570133548</v>
      </c>
      <c r="X91" s="66">
        <f t="shared" si="22"/>
        <v>5239.0826837869281</v>
      </c>
      <c r="Y91" s="66">
        <f t="shared" si="22"/>
        <v>5065.0822383935874</v>
      </c>
      <c r="Z91" s="66">
        <f t="shared" si="22"/>
        <v>7326.8141787008008</v>
      </c>
      <c r="AA91" s="66">
        <f t="shared" si="22"/>
        <v>6654.93303710702</v>
      </c>
      <c r="AB91" s="66">
        <f t="shared" si="22"/>
        <v>7171.7778554902106</v>
      </c>
      <c r="AC91" s="66">
        <f t="shared" si="22"/>
        <v>7829.7406704013883</v>
      </c>
      <c r="AD91" s="66">
        <f t="shared" si="22"/>
        <v>7767.0028239777421</v>
      </c>
      <c r="AE91" s="66">
        <f t="shared" si="22"/>
        <v>8301.9473794730311</v>
      </c>
      <c r="AF91" s="66">
        <f t="shared" si="22"/>
        <v>0</v>
      </c>
      <c r="AG91" s="66">
        <f t="shared" si="22"/>
        <v>0</v>
      </c>
      <c r="AH91" s="66">
        <f t="shared" si="22"/>
        <v>0</v>
      </c>
      <c r="AI91" s="66">
        <f t="shared" si="22"/>
        <v>0</v>
      </c>
      <c r="AJ91" s="66">
        <f t="shared" si="22"/>
        <v>0</v>
      </c>
      <c r="AK91" s="66">
        <f t="shared" si="22"/>
        <v>0</v>
      </c>
      <c r="AL91" s="66">
        <f t="shared" si="22"/>
        <v>0</v>
      </c>
    </row>
    <row r="92" spans="2:38" x14ac:dyDescent="0.25">
      <c r="B92" t="s">
        <v>22</v>
      </c>
      <c r="C92" s="66">
        <f t="shared" si="23"/>
        <v>0</v>
      </c>
      <c r="D92" s="66">
        <f t="shared" si="22"/>
        <v>0</v>
      </c>
      <c r="E92" s="66">
        <f t="shared" si="22"/>
        <v>0</v>
      </c>
      <c r="F92" s="66">
        <f t="shared" si="22"/>
        <v>0</v>
      </c>
      <c r="G92" s="66">
        <f t="shared" si="22"/>
        <v>0</v>
      </c>
      <c r="H92" s="66">
        <f t="shared" si="22"/>
        <v>0</v>
      </c>
      <c r="I92" s="66">
        <f t="shared" si="22"/>
        <v>0</v>
      </c>
      <c r="J92" s="66">
        <f t="shared" si="22"/>
        <v>0</v>
      </c>
      <c r="K92" s="66">
        <f t="shared" si="22"/>
        <v>0</v>
      </c>
      <c r="L92" s="66">
        <f t="shared" si="22"/>
        <v>0</v>
      </c>
      <c r="M92" s="66">
        <f t="shared" si="22"/>
        <v>0</v>
      </c>
      <c r="N92" s="66">
        <f t="shared" si="22"/>
        <v>0</v>
      </c>
      <c r="O92" s="66">
        <f t="shared" si="22"/>
        <v>0</v>
      </c>
      <c r="P92" s="66">
        <f t="shared" si="22"/>
        <v>0</v>
      </c>
      <c r="Q92" s="66">
        <f t="shared" si="22"/>
        <v>0</v>
      </c>
      <c r="R92" s="66">
        <f t="shared" si="22"/>
        <v>0</v>
      </c>
      <c r="S92" s="66">
        <f t="shared" si="22"/>
        <v>0</v>
      </c>
      <c r="T92" s="66">
        <f t="shared" si="22"/>
        <v>0</v>
      </c>
      <c r="U92" s="66">
        <f t="shared" si="22"/>
        <v>0</v>
      </c>
      <c r="V92" s="66">
        <f t="shared" si="22"/>
        <v>0</v>
      </c>
      <c r="W92" s="66">
        <f t="shared" si="22"/>
        <v>0</v>
      </c>
      <c r="X92" s="66">
        <f t="shared" si="22"/>
        <v>0</v>
      </c>
      <c r="Y92" s="66">
        <f t="shared" si="22"/>
        <v>0</v>
      </c>
      <c r="Z92" s="66">
        <f t="shared" si="22"/>
        <v>0</v>
      </c>
      <c r="AA92" s="66">
        <f t="shared" si="22"/>
        <v>0</v>
      </c>
      <c r="AB92" s="66">
        <f t="shared" si="22"/>
        <v>0</v>
      </c>
      <c r="AC92" s="66">
        <f t="shared" si="22"/>
        <v>0</v>
      </c>
      <c r="AD92" s="66">
        <f t="shared" si="22"/>
        <v>0</v>
      </c>
      <c r="AE92" s="66">
        <f t="shared" si="22"/>
        <v>0</v>
      </c>
      <c r="AF92" s="66">
        <f t="shared" si="22"/>
        <v>0</v>
      </c>
      <c r="AG92" s="66">
        <f t="shared" si="22"/>
        <v>0</v>
      </c>
      <c r="AH92" s="66">
        <f t="shared" si="22"/>
        <v>0</v>
      </c>
      <c r="AI92" s="66">
        <f t="shared" si="22"/>
        <v>0</v>
      </c>
      <c r="AJ92" s="66">
        <f t="shared" si="22"/>
        <v>0</v>
      </c>
      <c r="AK92" s="66">
        <f t="shared" si="22"/>
        <v>0</v>
      </c>
      <c r="AL92" s="66">
        <f t="shared" si="22"/>
        <v>0</v>
      </c>
    </row>
    <row r="93" spans="2:38" x14ac:dyDescent="0.25">
      <c r="B93" t="s">
        <v>23</v>
      </c>
      <c r="C93" s="66">
        <f t="shared" si="23"/>
        <v>0</v>
      </c>
      <c r="D93" s="66">
        <f t="shared" si="22"/>
        <v>0</v>
      </c>
      <c r="E93" s="66">
        <f t="shared" si="22"/>
        <v>0</v>
      </c>
      <c r="F93" s="66">
        <f t="shared" si="22"/>
        <v>0</v>
      </c>
      <c r="G93" s="66">
        <f t="shared" si="22"/>
        <v>0</v>
      </c>
      <c r="H93" s="66">
        <f t="shared" si="22"/>
        <v>0</v>
      </c>
      <c r="I93" s="66">
        <f t="shared" si="22"/>
        <v>0</v>
      </c>
      <c r="J93" s="66">
        <f t="shared" si="22"/>
        <v>0</v>
      </c>
      <c r="K93" s="66">
        <f t="shared" si="22"/>
        <v>0</v>
      </c>
      <c r="L93" s="66">
        <f t="shared" si="22"/>
        <v>0</v>
      </c>
      <c r="M93" s="66">
        <f t="shared" si="22"/>
        <v>0</v>
      </c>
      <c r="N93" s="66">
        <f t="shared" si="22"/>
        <v>0</v>
      </c>
      <c r="O93" s="66">
        <f t="shared" si="22"/>
        <v>0</v>
      </c>
      <c r="P93" s="66">
        <f t="shared" si="22"/>
        <v>0</v>
      </c>
      <c r="Q93" s="66">
        <f t="shared" si="22"/>
        <v>0</v>
      </c>
      <c r="R93" s="66">
        <f t="shared" si="22"/>
        <v>0</v>
      </c>
      <c r="S93" s="66">
        <f t="shared" si="22"/>
        <v>0</v>
      </c>
      <c r="T93" s="66">
        <f t="shared" si="22"/>
        <v>0</v>
      </c>
      <c r="U93" s="66">
        <f t="shared" si="22"/>
        <v>0</v>
      </c>
      <c r="V93" s="66">
        <f t="shared" si="22"/>
        <v>0</v>
      </c>
      <c r="W93" s="66">
        <f t="shared" si="22"/>
        <v>1545.4284122991426</v>
      </c>
      <c r="X93" s="66">
        <f t="shared" si="22"/>
        <v>1619.765160600758</v>
      </c>
      <c r="Y93" s="66">
        <f t="shared" si="22"/>
        <v>1530.9131805269099</v>
      </c>
      <c r="Z93" s="66">
        <f t="shared" si="22"/>
        <v>1774.3540957928169</v>
      </c>
      <c r="AA93" s="66">
        <f t="shared" si="22"/>
        <v>1854.7442724035886</v>
      </c>
      <c r="AB93" s="66">
        <f t="shared" si="22"/>
        <v>1704.7198469359537</v>
      </c>
      <c r="AC93" s="66">
        <f t="shared" si="22"/>
        <v>1807.5030991827939</v>
      </c>
      <c r="AD93" s="66">
        <f t="shared" si="22"/>
        <v>1753.6426222515038</v>
      </c>
      <c r="AE93" s="66">
        <f t="shared" si="22"/>
        <v>1854.0294864394375</v>
      </c>
      <c r="AF93" s="66">
        <f t="shared" si="22"/>
        <v>0</v>
      </c>
      <c r="AG93" s="66">
        <f t="shared" si="22"/>
        <v>0</v>
      </c>
      <c r="AH93" s="66">
        <f t="shared" si="22"/>
        <v>0</v>
      </c>
      <c r="AI93" s="66">
        <f t="shared" si="22"/>
        <v>0</v>
      </c>
      <c r="AJ93" s="66">
        <f t="shared" si="22"/>
        <v>0</v>
      </c>
      <c r="AK93" s="66">
        <f t="shared" si="22"/>
        <v>0</v>
      </c>
      <c r="AL93" s="66">
        <f t="shared" si="22"/>
        <v>0</v>
      </c>
    </row>
    <row r="94" spans="2:38" x14ac:dyDescent="0.25">
      <c r="B94" t="s">
        <v>24</v>
      </c>
      <c r="C94" s="66">
        <f t="shared" si="23"/>
        <v>0</v>
      </c>
      <c r="D94" s="66">
        <f t="shared" si="22"/>
        <v>0</v>
      </c>
      <c r="E94" s="66">
        <f t="shared" si="22"/>
        <v>0</v>
      </c>
      <c r="F94" s="66">
        <f t="shared" si="22"/>
        <v>0</v>
      </c>
      <c r="G94" s="66">
        <f t="shared" si="22"/>
        <v>0</v>
      </c>
      <c r="H94" s="66">
        <f t="shared" si="22"/>
        <v>0</v>
      </c>
      <c r="I94" s="66">
        <f t="shared" si="22"/>
        <v>0</v>
      </c>
      <c r="J94" s="66">
        <f t="shared" si="22"/>
        <v>0</v>
      </c>
      <c r="K94" s="66">
        <f t="shared" si="22"/>
        <v>0</v>
      </c>
      <c r="L94" s="66">
        <f t="shared" si="22"/>
        <v>0</v>
      </c>
      <c r="M94" s="66">
        <f t="shared" si="22"/>
        <v>0</v>
      </c>
      <c r="N94" s="66">
        <f t="shared" si="22"/>
        <v>0</v>
      </c>
      <c r="O94" s="66">
        <f t="shared" si="22"/>
        <v>0</v>
      </c>
      <c r="P94" s="66">
        <f t="shared" si="22"/>
        <v>0</v>
      </c>
      <c r="Q94" s="66">
        <f t="shared" si="22"/>
        <v>0</v>
      </c>
      <c r="R94" s="66">
        <f t="shared" si="22"/>
        <v>0</v>
      </c>
      <c r="S94" s="66">
        <f t="shared" si="22"/>
        <v>0</v>
      </c>
      <c r="T94" s="66">
        <f t="shared" si="22"/>
        <v>0</v>
      </c>
      <c r="U94" s="66">
        <f t="shared" si="22"/>
        <v>0</v>
      </c>
      <c r="V94" s="66">
        <f t="shared" si="22"/>
        <v>0</v>
      </c>
      <c r="W94" s="66">
        <f t="shared" si="22"/>
        <v>1544.5222558419307</v>
      </c>
      <c r="X94" s="66">
        <f t="shared" si="22"/>
        <v>1616.9464533068328</v>
      </c>
      <c r="Y94" s="66">
        <f t="shared" si="22"/>
        <v>1523.1796287504378</v>
      </c>
      <c r="Z94" s="66">
        <f t="shared" si="22"/>
        <v>1769.2834086615001</v>
      </c>
      <c r="AA94" s="66">
        <f t="shared" si="22"/>
        <v>1841.8639876625698</v>
      </c>
      <c r="AB94" s="66">
        <f t="shared" si="22"/>
        <v>1691.6849961745511</v>
      </c>
      <c r="AC94" s="66">
        <f t="shared" si="22"/>
        <v>1507.7721545626298</v>
      </c>
      <c r="AD94" s="66">
        <f t="shared" si="22"/>
        <v>1745.414818536442</v>
      </c>
      <c r="AE94" s="66">
        <f t="shared" si="22"/>
        <v>1559.3130021367303</v>
      </c>
      <c r="AF94" s="66">
        <f t="shared" si="22"/>
        <v>0</v>
      </c>
      <c r="AG94" s="66">
        <f t="shared" si="22"/>
        <v>0</v>
      </c>
      <c r="AH94" s="66">
        <f t="shared" si="22"/>
        <v>0</v>
      </c>
      <c r="AI94" s="66">
        <f t="shared" si="22"/>
        <v>0</v>
      </c>
      <c r="AJ94" s="66">
        <f t="shared" si="22"/>
        <v>0</v>
      </c>
      <c r="AK94" s="66">
        <f t="shared" si="22"/>
        <v>0</v>
      </c>
      <c r="AL94" s="66">
        <f t="shared" si="22"/>
        <v>0</v>
      </c>
    </row>
    <row r="95" spans="2:38" x14ac:dyDescent="0.25">
      <c r="B95" t="s">
        <v>25</v>
      </c>
      <c r="C95" s="66">
        <f t="shared" si="23"/>
        <v>0</v>
      </c>
      <c r="D95" s="66">
        <f t="shared" si="22"/>
        <v>0</v>
      </c>
      <c r="E95" s="66">
        <f t="shared" si="22"/>
        <v>0</v>
      </c>
      <c r="F95" s="66">
        <f t="shared" si="22"/>
        <v>0</v>
      </c>
      <c r="G95" s="66">
        <f t="shared" si="22"/>
        <v>0</v>
      </c>
      <c r="H95" s="66">
        <f t="shared" si="22"/>
        <v>0</v>
      </c>
      <c r="I95" s="66">
        <f t="shared" si="22"/>
        <v>0</v>
      </c>
      <c r="J95" s="66">
        <f t="shared" si="22"/>
        <v>0</v>
      </c>
      <c r="K95" s="66">
        <f t="shared" si="22"/>
        <v>0</v>
      </c>
      <c r="L95" s="66">
        <f t="shared" si="22"/>
        <v>0</v>
      </c>
      <c r="M95" s="66">
        <f t="shared" si="22"/>
        <v>0</v>
      </c>
      <c r="N95" s="66">
        <f t="shared" si="22"/>
        <v>0</v>
      </c>
      <c r="O95" s="66">
        <f t="shared" si="22"/>
        <v>0</v>
      </c>
      <c r="P95" s="66">
        <f t="shared" si="22"/>
        <v>0</v>
      </c>
      <c r="Q95" s="66">
        <f t="shared" si="22"/>
        <v>0</v>
      </c>
      <c r="R95" s="66">
        <f t="shared" si="22"/>
        <v>0</v>
      </c>
      <c r="S95" s="66">
        <f t="shared" si="22"/>
        <v>0</v>
      </c>
      <c r="T95" s="66">
        <f t="shared" si="22"/>
        <v>0</v>
      </c>
      <c r="U95" s="66">
        <f t="shared" si="22"/>
        <v>0</v>
      </c>
      <c r="V95" s="66">
        <f t="shared" si="22"/>
        <v>0</v>
      </c>
      <c r="W95" s="66">
        <f t="shared" si="22"/>
        <v>0</v>
      </c>
      <c r="X95" s="66">
        <f t="shared" si="22"/>
        <v>0</v>
      </c>
      <c r="Y95" s="66">
        <f t="shared" si="22"/>
        <v>0</v>
      </c>
      <c r="Z95" s="66">
        <f t="shared" si="22"/>
        <v>0</v>
      </c>
      <c r="AA95" s="66">
        <f t="shared" si="22"/>
        <v>0</v>
      </c>
      <c r="AB95" s="66">
        <f t="shared" si="22"/>
        <v>0</v>
      </c>
      <c r="AC95" s="66">
        <f t="shared" si="22"/>
        <v>0</v>
      </c>
      <c r="AD95" s="66">
        <f t="shared" si="22"/>
        <v>0</v>
      </c>
      <c r="AE95" s="66">
        <f t="shared" si="22"/>
        <v>0</v>
      </c>
      <c r="AF95" s="66">
        <f t="shared" si="22"/>
        <v>0</v>
      </c>
      <c r="AG95" s="66">
        <f t="shared" si="22"/>
        <v>0</v>
      </c>
      <c r="AH95" s="66">
        <f t="shared" si="22"/>
        <v>0</v>
      </c>
      <c r="AI95" s="66">
        <f t="shared" si="22"/>
        <v>0</v>
      </c>
      <c r="AJ95" s="66">
        <f t="shared" si="22"/>
        <v>0</v>
      </c>
      <c r="AK95" s="66">
        <f t="shared" si="22"/>
        <v>0</v>
      </c>
      <c r="AL95" s="66">
        <f t="shared" si="22"/>
        <v>0</v>
      </c>
    </row>
    <row r="96" spans="2:38" x14ac:dyDescent="0.25">
      <c r="B96" t="s">
        <v>26</v>
      </c>
      <c r="C96" s="66">
        <f t="shared" si="23"/>
        <v>0</v>
      </c>
      <c r="D96" s="66">
        <f t="shared" si="22"/>
        <v>0</v>
      </c>
      <c r="E96" s="66">
        <f t="shared" si="22"/>
        <v>0</v>
      </c>
      <c r="F96" s="66">
        <f t="shared" si="22"/>
        <v>0</v>
      </c>
      <c r="G96" s="66">
        <f t="shared" si="22"/>
        <v>0</v>
      </c>
      <c r="H96" s="66">
        <f t="shared" si="22"/>
        <v>0</v>
      </c>
      <c r="I96" s="66">
        <f t="shared" si="22"/>
        <v>0</v>
      </c>
      <c r="J96" s="66">
        <f t="shared" si="22"/>
        <v>0</v>
      </c>
      <c r="K96" s="66">
        <f t="shared" si="22"/>
        <v>0</v>
      </c>
      <c r="L96" s="66">
        <f t="shared" si="22"/>
        <v>0</v>
      </c>
      <c r="M96" s="66">
        <f t="shared" si="22"/>
        <v>0</v>
      </c>
      <c r="N96" s="66">
        <f t="shared" si="22"/>
        <v>0</v>
      </c>
      <c r="O96" s="66">
        <f t="shared" si="22"/>
        <v>0</v>
      </c>
      <c r="P96" s="66">
        <f t="shared" si="22"/>
        <v>0</v>
      </c>
      <c r="Q96" s="66">
        <f t="shared" si="22"/>
        <v>0</v>
      </c>
      <c r="R96" s="66">
        <f t="shared" si="22"/>
        <v>0</v>
      </c>
      <c r="S96" s="66">
        <f t="shared" si="22"/>
        <v>0</v>
      </c>
      <c r="T96" s="66">
        <f t="shared" si="22"/>
        <v>0</v>
      </c>
      <c r="U96" s="66">
        <f t="shared" si="22"/>
        <v>0</v>
      </c>
      <c r="V96" s="66">
        <f t="shared" si="22"/>
        <v>0</v>
      </c>
      <c r="W96" s="66">
        <f t="shared" si="22"/>
        <v>0</v>
      </c>
      <c r="X96" s="66">
        <f t="shared" si="22"/>
        <v>0</v>
      </c>
      <c r="Y96" s="66">
        <f t="shared" si="22"/>
        <v>0</v>
      </c>
      <c r="Z96" s="66">
        <f t="shared" si="22"/>
        <v>0</v>
      </c>
      <c r="AA96" s="66">
        <f t="shared" si="22"/>
        <v>0</v>
      </c>
      <c r="AB96" s="66">
        <f t="shared" si="22"/>
        <v>0</v>
      </c>
      <c r="AC96" s="66">
        <f t="shared" ref="AC96:AL96" si="24">IF(ISERROR(AC43/AC$8),0,((AC43)/AC$8))</f>
        <v>0</v>
      </c>
      <c r="AD96" s="66">
        <f t="shared" si="24"/>
        <v>0</v>
      </c>
      <c r="AE96" s="66">
        <f t="shared" si="24"/>
        <v>0</v>
      </c>
      <c r="AF96" s="66">
        <f t="shared" si="24"/>
        <v>0</v>
      </c>
      <c r="AG96" s="66">
        <f t="shared" si="24"/>
        <v>0</v>
      </c>
      <c r="AH96" s="66">
        <f t="shared" si="24"/>
        <v>0</v>
      </c>
      <c r="AI96" s="66">
        <f t="shared" si="24"/>
        <v>0</v>
      </c>
      <c r="AJ96" s="66">
        <f t="shared" si="24"/>
        <v>0</v>
      </c>
      <c r="AK96" s="66">
        <f t="shared" si="24"/>
        <v>0</v>
      </c>
      <c r="AL96" s="66">
        <f t="shared" si="2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showGridLines="0" workbookViewId="0">
      <pane xSplit="2" ySplit="3" topLeftCell="W46" activePane="bottomRight" state="frozen"/>
      <selection pane="topRight" activeCell="B1" sqref="B1"/>
      <selection pane="bottomLeft" activeCell="A3" sqref="A3"/>
      <selection pane="bottomRight" activeCell="W60" sqref="W60"/>
    </sheetView>
  </sheetViews>
  <sheetFormatPr baseColWidth="10" defaultRowHeight="15" x14ac:dyDescent="0.25"/>
  <cols>
    <col min="1" max="1" width="11.42578125" style="45"/>
    <col min="2" max="2" width="43.5703125" customWidth="1"/>
    <col min="3" max="26" width="20.7109375" customWidth="1"/>
    <col min="27" max="27" width="16.28515625" bestFit="1" customWidth="1"/>
    <col min="28" max="28" width="15.140625" bestFit="1" customWidth="1"/>
    <col min="29" max="30" width="12.42578125" bestFit="1" customWidth="1"/>
  </cols>
  <sheetData>
    <row r="1" spans="1:38" ht="45" customHeight="1" x14ac:dyDescent="0.25">
      <c r="B1" s="9"/>
    </row>
    <row r="2" spans="1:38" ht="29.25" customHeight="1" x14ac:dyDescent="0.25">
      <c r="B2" s="50" t="s">
        <v>15</v>
      </c>
    </row>
    <row r="3" spans="1:38" s="13" customFormat="1" ht="21.75" thickBot="1" x14ac:dyDescent="0.4">
      <c r="A3" s="20"/>
      <c r="B3" s="52"/>
      <c r="C3" s="53">
        <v>42736</v>
      </c>
      <c r="D3" s="53">
        <v>42767</v>
      </c>
      <c r="E3" s="53">
        <v>42795</v>
      </c>
      <c r="F3" s="53">
        <v>42826</v>
      </c>
      <c r="G3" s="53">
        <v>42856</v>
      </c>
      <c r="H3" s="53">
        <v>42887</v>
      </c>
      <c r="I3" s="53">
        <v>42917</v>
      </c>
      <c r="J3" s="53">
        <v>42948</v>
      </c>
      <c r="K3" s="53">
        <v>42979</v>
      </c>
      <c r="L3" s="53">
        <v>43009</v>
      </c>
      <c r="M3" s="53">
        <v>43040</v>
      </c>
      <c r="N3" s="53">
        <v>43070</v>
      </c>
      <c r="O3" s="53">
        <v>43101</v>
      </c>
      <c r="P3" s="53">
        <v>43132</v>
      </c>
      <c r="Q3" s="53">
        <v>43160</v>
      </c>
      <c r="R3" s="53">
        <v>43191</v>
      </c>
      <c r="S3" s="53">
        <v>43221</v>
      </c>
      <c r="T3" s="53">
        <v>43252</v>
      </c>
      <c r="U3" s="53">
        <v>43282</v>
      </c>
      <c r="V3" s="53">
        <v>43313</v>
      </c>
      <c r="W3" s="53">
        <v>43344</v>
      </c>
      <c r="X3" s="53">
        <v>43374</v>
      </c>
      <c r="Y3" s="53">
        <v>43405</v>
      </c>
      <c r="Z3" s="53">
        <v>43435</v>
      </c>
      <c r="AA3" s="53">
        <v>43466</v>
      </c>
      <c r="AB3" s="53">
        <v>43497</v>
      </c>
      <c r="AC3" s="53">
        <v>43525</v>
      </c>
      <c r="AD3" s="53">
        <v>43556</v>
      </c>
      <c r="AE3" s="53">
        <v>43586</v>
      </c>
      <c r="AF3" s="53">
        <v>43617</v>
      </c>
      <c r="AG3" s="53">
        <v>43647</v>
      </c>
      <c r="AH3" s="53">
        <v>43678</v>
      </c>
      <c r="AI3" s="53">
        <v>43709</v>
      </c>
      <c r="AJ3" s="53">
        <v>43739</v>
      </c>
      <c r="AK3" s="53">
        <v>43770</v>
      </c>
      <c r="AL3" s="53">
        <v>43800</v>
      </c>
    </row>
    <row r="4" spans="1:38" s="49" customFormat="1" ht="21" x14ac:dyDescent="0.35">
      <c r="A4" s="54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38" x14ac:dyDescent="0.25">
      <c r="B5" s="67" t="s">
        <v>86</v>
      </c>
      <c r="C5" s="14">
        <f>'[1]Données source'!B5/1000</f>
        <v>0</v>
      </c>
      <c r="D5" s="14">
        <f>'[1]Données source'!C5/1000</f>
        <v>0</v>
      </c>
      <c r="E5" s="14">
        <f>'[1]Données source'!D5/1000</f>
        <v>0</v>
      </c>
      <c r="F5" s="14">
        <f>'[1]Données source'!E5/1000</f>
        <v>0</v>
      </c>
      <c r="G5" s="14">
        <f>'[1]Données source'!F5/1000</f>
        <v>0</v>
      </c>
      <c r="H5" s="14">
        <f>'[1]Données source'!G5/1000</f>
        <v>0</v>
      </c>
      <c r="I5" s="14">
        <f>'[1]Données source'!H5/1000</f>
        <v>0</v>
      </c>
      <c r="J5" s="14">
        <f>'[1]Données source'!I5/1000</f>
        <v>0</v>
      </c>
      <c r="K5" s="14">
        <f>'[1]Données source'!J5/1000</f>
        <v>0</v>
      </c>
      <c r="L5" s="14">
        <f>'[1]Données source'!K5/1000</f>
        <v>0</v>
      </c>
      <c r="M5" s="14">
        <f>'[1]Données source'!L5/1000</f>
        <v>0</v>
      </c>
      <c r="N5" s="14">
        <f>'[1]Données source'!M5/1000</f>
        <v>0</v>
      </c>
      <c r="O5" s="14">
        <f>'[1]Données source'!N5/1000</f>
        <v>0</v>
      </c>
      <c r="P5" s="14">
        <f>'[1]Données source'!O5/1000</f>
        <v>0</v>
      </c>
      <c r="Q5" s="14">
        <f>'[1]Données source'!P5/1000</f>
        <v>0</v>
      </c>
      <c r="R5" s="14">
        <f>'[1]Données source'!Q5/1000</f>
        <v>0</v>
      </c>
      <c r="S5" s="14">
        <f>'[1]Données source'!R5/1000</f>
        <v>0</v>
      </c>
      <c r="T5" s="14">
        <f>'[1]Données source'!S5/1000</f>
        <v>0</v>
      </c>
      <c r="U5" s="14">
        <f>'[1]Données source'!T5/1000</f>
        <v>0</v>
      </c>
      <c r="V5" s="14">
        <f>'[1]Données source'!U5/1000</f>
        <v>0</v>
      </c>
      <c r="W5" s="14">
        <f>'[1]Données source'!V5/1000</f>
        <v>2523.1379999999999</v>
      </c>
      <c r="X5" s="14">
        <f>'[1]Données source'!W5/1000</f>
        <v>2523.7730000000001</v>
      </c>
      <c r="Y5" s="14">
        <f>'[1]Données source'!X5/1000</f>
        <v>2570.7750000000001</v>
      </c>
      <c r="Z5" s="14">
        <f>'[1]Données source'!Y5/1000</f>
        <v>2592.9960000000001</v>
      </c>
      <c r="AA5" s="14">
        <f>'[1]Données source'!Z5/1000</f>
        <v>2368.4290000000001</v>
      </c>
      <c r="AB5" s="14">
        <f>'[1]Données source'!AA5/1000</f>
        <v>2390.893</v>
      </c>
      <c r="AC5" s="14">
        <f>'[1]Données source'!AB5/1000</f>
        <v>2425.3000000000002</v>
      </c>
      <c r="AD5" s="14">
        <f>'[1]Données source'!AC5/1000</f>
        <v>2490.279</v>
      </c>
      <c r="AE5" s="14">
        <f>'[1]Données source'!AD5/1000</f>
        <v>2686.348</v>
      </c>
      <c r="AF5" s="14">
        <f>'[1]Données source'!AE5/1000</f>
        <v>0</v>
      </c>
      <c r="AG5" s="14">
        <f>'[1]Données source'!AF5/1000</f>
        <v>0</v>
      </c>
      <c r="AH5" s="14">
        <f>'[1]Données source'!AG5/1000</f>
        <v>0</v>
      </c>
      <c r="AI5" s="14">
        <f>'[1]Données source'!AH5/1000</f>
        <v>0</v>
      </c>
      <c r="AJ5" s="14">
        <f>'[1]Données source'!AI5/1000</f>
        <v>0</v>
      </c>
      <c r="AK5" s="14">
        <f>'[1]Données source'!AJ5/1000</f>
        <v>0</v>
      </c>
      <c r="AL5" s="14">
        <f>'[1]Données source'!AK5/1000</f>
        <v>0</v>
      </c>
    </row>
    <row r="6" spans="1:38" x14ac:dyDescent="0.25">
      <c r="B6" s="55" t="s">
        <v>16</v>
      </c>
      <c r="C6" s="12"/>
      <c r="D6" s="57">
        <f t="shared" ref="D6" si="0">IF(ISERROR(D5/C5-1),0,D5/C5-1)</f>
        <v>0</v>
      </c>
      <c r="E6" s="57">
        <f t="shared" ref="E6" si="1">IF(ISERROR(E5/D5-1),0,E5/D5-1)</f>
        <v>0</v>
      </c>
      <c r="F6" s="57">
        <f t="shared" ref="F6" si="2">IF(ISERROR(F5/E5-1),0,F5/E5-1)</f>
        <v>0</v>
      </c>
      <c r="G6" s="57">
        <f t="shared" ref="G6" si="3">IF(ISERROR(G5/F5-1),0,G5/F5-1)</f>
        <v>0</v>
      </c>
      <c r="H6" s="57">
        <f t="shared" ref="H6" si="4">IF(ISERROR(H5/G5-1),0,H5/G5-1)</f>
        <v>0</v>
      </c>
      <c r="I6" s="57">
        <f t="shared" ref="I6" si="5">IF(ISERROR(I5/H5-1),0,I5/H5-1)</f>
        <v>0</v>
      </c>
      <c r="J6" s="57">
        <f t="shared" ref="J6" si="6">IF(ISERROR(J5/I5-1),0,J5/I5-1)</f>
        <v>0</v>
      </c>
      <c r="K6" s="57">
        <f t="shared" ref="K6" si="7">IF(ISERROR(K5/J5-1),0,K5/J5-1)</f>
        <v>0</v>
      </c>
      <c r="L6" s="57">
        <f t="shared" ref="L6" si="8">IF(ISERROR(L5/K5-1),0,L5/K5-1)</f>
        <v>0</v>
      </c>
      <c r="M6" s="57">
        <f t="shared" ref="M6" si="9">IF(ISERROR(M5/L5-1),0,M5/L5-1)</f>
        <v>0</v>
      </c>
      <c r="N6" s="57">
        <f t="shared" ref="N6" si="10">IF(ISERROR(N5/M5-1),0,N5/M5-1)</f>
        <v>0</v>
      </c>
      <c r="O6" s="57">
        <f t="shared" ref="O6" si="11">IF(ISERROR(O5/N5-1),0,O5/N5-1)</f>
        <v>0</v>
      </c>
      <c r="P6" s="57">
        <f t="shared" ref="P6" si="12">IF(ISERROR(P5/O5-1),0,P5/O5-1)</f>
        <v>0</v>
      </c>
      <c r="Q6" s="57">
        <f t="shared" ref="Q6" si="13">IF(ISERROR(Q5/P5-1),0,Q5/P5-1)</f>
        <v>0</v>
      </c>
      <c r="R6" s="57">
        <f t="shared" ref="R6" si="14">IF(ISERROR(R5/Q5-1),0,R5/Q5-1)</f>
        <v>0</v>
      </c>
      <c r="S6" s="57">
        <f t="shared" ref="S6" si="15">IF(ISERROR(S5/R5-1),0,S5/R5-1)</f>
        <v>0</v>
      </c>
      <c r="T6" s="57">
        <f t="shared" ref="T6" si="16">IF(ISERROR(T5/S5-1),0,T5/S5-1)</f>
        <v>0</v>
      </c>
      <c r="U6" s="57">
        <f t="shared" ref="U6" si="17">IF(ISERROR(U5/T5-1),0,U5/T5-1)</f>
        <v>0</v>
      </c>
      <c r="V6" s="57">
        <f t="shared" ref="V6" si="18">IF(ISERROR(V5/U5-1),0,V5/U5-1)</f>
        <v>0</v>
      </c>
      <c r="W6" s="57">
        <f t="shared" ref="W6" si="19">IF(ISERROR(W5/V5-1),0,W5/V5-1)</f>
        <v>0</v>
      </c>
      <c r="X6" s="57">
        <f t="shared" ref="X6" si="20">IF(ISERROR(X5/W5-1),0,X5/W5-1)</f>
        <v>2.5167073699505771E-4</v>
      </c>
      <c r="Y6" s="57">
        <f t="shared" ref="Y6" si="21">IF(ISERROR(Y5/X5-1),0,Y5/X5-1)</f>
        <v>1.8623703478878539E-2</v>
      </c>
      <c r="Z6" s="57">
        <f t="shared" ref="Z6" si="22">IF(ISERROR(Z5/Y5-1),0,Z5/Y5-1)</f>
        <v>8.6436969396388452E-3</v>
      </c>
      <c r="AA6" s="57">
        <f t="shared" ref="AA6" si="23">IF(ISERROR(AA5/Z5-1),0,AA5/Z5-1)</f>
        <v>-8.6605224227110256E-2</v>
      </c>
      <c r="AB6" s="57">
        <f t="shared" ref="AB6" si="24">IF(ISERROR(AB5/AA5-1),0,AB5/AA5-1)</f>
        <v>9.4847681733334355E-3</v>
      </c>
      <c r="AC6" s="57">
        <f t="shared" ref="AC6" si="25">IF(ISERROR(AC5/AB5-1),0,AC5/AB5-1)</f>
        <v>1.4390857307290617E-2</v>
      </c>
      <c r="AD6" s="57">
        <f t="shared" ref="AD6" si="26">IF(ISERROR(AD5/AC5-1),0,AD5/AC5-1)</f>
        <v>2.6792149424813338E-2</v>
      </c>
      <c r="AE6" s="57">
        <f t="shared" ref="AE6" si="27">IF(ISERROR(AE5/AD5-1),0,AE5/AD5-1)</f>
        <v>7.8733748306916596E-2</v>
      </c>
      <c r="AF6" s="57">
        <f t="shared" ref="AF6" si="28">IF(ISERROR(AF5/AE5-1),0,AF5/AE5-1)</f>
        <v>-1</v>
      </c>
      <c r="AG6" s="57">
        <f t="shared" ref="AG6" si="29">IF(ISERROR(AG5/AF5-1),0,AG5/AF5-1)</f>
        <v>0</v>
      </c>
      <c r="AH6" s="57">
        <f t="shared" ref="AH6" si="30">IF(ISERROR(AH5/AG5-1),0,AH5/AG5-1)</f>
        <v>0</v>
      </c>
      <c r="AI6" s="57">
        <f t="shared" ref="AI6" si="31">IF(ISERROR(AI5/AH5-1),0,AI5/AH5-1)</f>
        <v>0</v>
      </c>
      <c r="AJ6" s="57">
        <f t="shared" ref="AJ6" si="32">IF(ISERROR(AJ5/AI5-1),0,AJ5/AI5-1)</f>
        <v>0</v>
      </c>
      <c r="AK6" s="57">
        <f t="shared" ref="AK6" si="33">IF(ISERROR(AK5/AJ5-1),0,AK5/AJ5-1)</f>
        <v>0</v>
      </c>
      <c r="AL6" s="57">
        <f t="shared" ref="AL6" si="34">IF(ISERROR(AL5/AK5-1),0,AL5/AK5-1)</f>
        <v>0</v>
      </c>
    </row>
    <row r="7" spans="1:38" x14ac:dyDescent="0.25">
      <c r="B7" s="5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x14ac:dyDescent="0.25">
      <c r="B8" s="67" t="s">
        <v>87</v>
      </c>
      <c r="C8" s="56">
        <f>'[1]Données source'!B9/1000</f>
        <v>0</v>
      </c>
      <c r="D8" s="56">
        <f>'[1]Données source'!C9/1000</f>
        <v>0</v>
      </c>
      <c r="E8" s="56">
        <f>'[1]Données source'!D9/1000</f>
        <v>0</v>
      </c>
      <c r="F8" s="56">
        <f>'[1]Données source'!E9/1000</f>
        <v>0</v>
      </c>
      <c r="G8" s="56">
        <f>'[1]Données source'!F9/1000</f>
        <v>0</v>
      </c>
      <c r="H8" s="56">
        <f>'[1]Données source'!G9/1000</f>
        <v>0</v>
      </c>
      <c r="I8" s="56">
        <f>'[1]Données source'!H9/1000</f>
        <v>0</v>
      </c>
      <c r="J8" s="56">
        <f>'[1]Données source'!I9/1000</f>
        <v>0</v>
      </c>
      <c r="K8" s="56">
        <f>'[1]Données source'!J9/1000</f>
        <v>0</v>
      </c>
      <c r="L8" s="56">
        <f>'[1]Données source'!K9/1000</f>
        <v>0</v>
      </c>
      <c r="M8" s="56">
        <f>'[1]Données source'!L9/1000</f>
        <v>0</v>
      </c>
      <c r="N8" s="56">
        <f>'[1]Données source'!M9/1000</f>
        <v>0</v>
      </c>
      <c r="O8" s="56">
        <f>'[1]Données source'!N9/1000</f>
        <v>0</v>
      </c>
      <c r="P8" s="56">
        <f>'[1]Données source'!O9/1000</f>
        <v>0</v>
      </c>
      <c r="Q8" s="56">
        <f>'[1]Données source'!P9/1000</f>
        <v>0</v>
      </c>
      <c r="R8" s="56">
        <f>'[1]Données source'!Q9/1000</f>
        <v>0</v>
      </c>
      <c r="S8" s="56">
        <f>'[1]Données source'!R9/1000</f>
        <v>0</v>
      </c>
      <c r="T8" s="56">
        <f>'[1]Données source'!S9/1000</f>
        <v>0</v>
      </c>
      <c r="U8" s="56">
        <f>'[1]Données source'!T9/1000</f>
        <v>0</v>
      </c>
      <c r="V8" s="56">
        <f>'[1]Données source'!U9/1000</f>
        <v>0</v>
      </c>
      <c r="W8" s="56">
        <f>'[1]Données source'!V9/1000</f>
        <v>119.01600000000001</v>
      </c>
      <c r="X8" s="56">
        <f>'[1]Données source'!W9/1000</f>
        <v>114.58</v>
      </c>
      <c r="Y8" s="56">
        <f>'[1]Données source'!X9/1000</f>
        <v>123.914</v>
      </c>
      <c r="Z8" s="56">
        <f>'[1]Données source'!Y9/1000</f>
        <v>131.64699999999999</v>
      </c>
      <c r="AA8" s="56">
        <f>'[1]Données source'!Z9/1000</f>
        <v>138.43700000000001</v>
      </c>
      <c r="AB8" s="56">
        <f>'[1]Données source'!AA9/1000</f>
        <v>152.964</v>
      </c>
      <c r="AC8" s="56">
        <f>'[1]Données source'!AB9/1000</f>
        <v>185.63200000000001</v>
      </c>
      <c r="AD8" s="56">
        <f>'[1]Données source'!AC9/1000</f>
        <v>207.48</v>
      </c>
      <c r="AE8" s="56">
        <f>'[1]Données source'!AD9/1000</f>
        <v>248.399</v>
      </c>
      <c r="AF8" s="56">
        <f>'[1]Données source'!AE9/1000</f>
        <v>0</v>
      </c>
      <c r="AG8" s="56">
        <f>'[1]Données source'!AF9/1000</f>
        <v>0</v>
      </c>
      <c r="AH8" s="56">
        <f>'[1]Données source'!AG9/1000</f>
        <v>0</v>
      </c>
      <c r="AI8" s="56">
        <f>'[1]Données source'!AH9/1000</f>
        <v>0</v>
      </c>
      <c r="AJ8" s="56">
        <f>'[1]Données source'!AI9/1000</f>
        <v>0</v>
      </c>
      <c r="AK8" s="56">
        <f>'[1]Données source'!AJ9/1000</f>
        <v>0</v>
      </c>
      <c r="AL8" s="56">
        <f>'[1]Données source'!AK9/1000</f>
        <v>0</v>
      </c>
    </row>
    <row r="9" spans="1:38" x14ac:dyDescent="0.25">
      <c r="B9" s="55" t="s">
        <v>16</v>
      </c>
      <c r="C9" s="12"/>
      <c r="D9" s="57">
        <f t="shared" ref="D9" si="35">IF(ISERROR(D8/C8-1),0,D8/C8-1)</f>
        <v>0</v>
      </c>
      <c r="E9" s="57">
        <f t="shared" ref="E9" si="36">IF(ISERROR(E8/D8-1),0,E8/D8-1)</f>
        <v>0</v>
      </c>
      <c r="F9" s="57">
        <f t="shared" ref="F9" si="37">IF(ISERROR(F8/E8-1),0,F8/E8-1)</f>
        <v>0</v>
      </c>
      <c r="G9" s="57">
        <f t="shared" ref="G9" si="38">IF(ISERROR(G8/F8-1),0,G8/F8-1)</f>
        <v>0</v>
      </c>
      <c r="H9" s="57">
        <f t="shared" ref="H9" si="39">IF(ISERROR(H8/G8-1),0,H8/G8-1)</f>
        <v>0</v>
      </c>
      <c r="I9" s="57">
        <f t="shared" ref="I9" si="40">IF(ISERROR(I8/H8-1),0,I8/H8-1)</f>
        <v>0</v>
      </c>
      <c r="J9" s="57">
        <f t="shared" ref="J9" si="41">IF(ISERROR(J8/I8-1),0,J8/I8-1)</f>
        <v>0</v>
      </c>
      <c r="K9" s="57">
        <f t="shared" ref="K9" si="42">IF(ISERROR(K8/J8-1),0,K8/J8-1)</f>
        <v>0</v>
      </c>
      <c r="L9" s="57">
        <f t="shared" ref="L9" si="43">IF(ISERROR(L8/K8-1),0,L8/K8-1)</f>
        <v>0</v>
      </c>
      <c r="M9" s="57">
        <f t="shared" ref="M9" si="44">IF(ISERROR(M8/L8-1),0,M8/L8-1)</f>
        <v>0</v>
      </c>
      <c r="N9" s="57">
        <f t="shared" ref="N9" si="45">IF(ISERROR(N8/M8-1),0,N8/M8-1)</f>
        <v>0</v>
      </c>
      <c r="O9" s="57">
        <f t="shared" ref="O9" si="46">IF(ISERROR(O8/N8-1),0,O8/N8-1)</f>
        <v>0</v>
      </c>
      <c r="P9" s="57">
        <f t="shared" ref="P9" si="47">IF(ISERROR(P8/O8-1),0,P8/O8-1)</f>
        <v>0</v>
      </c>
      <c r="Q9" s="57">
        <f t="shared" ref="Q9" si="48">IF(ISERROR(Q8/P8-1),0,Q8/P8-1)</f>
        <v>0</v>
      </c>
      <c r="R9" s="57">
        <f t="shared" ref="R9" si="49">IF(ISERROR(R8/Q8-1),0,R8/Q8-1)</f>
        <v>0</v>
      </c>
      <c r="S9" s="57">
        <f t="shared" ref="S9" si="50">IF(ISERROR(S8/R8-1),0,S8/R8-1)</f>
        <v>0</v>
      </c>
      <c r="T9" s="57">
        <f t="shared" ref="T9" si="51">IF(ISERROR(T8/S8-1),0,T8/S8-1)</f>
        <v>0</v>
      </c>
      <c r="U9" s="57">
        <f t="shared" ref="U9" si="52">IF(ISERROR(U8/T8-1),0,U8/T8-1)</f>
        <v>0</v>
      </c>
      <c r="V9" s="57">
        <f t="shared" ref="V9" si="53">IF(ISERROR(V8/U8-1),0,V8/U8-1)</f>
        <v>0</v>
      </c>
      <c r="W9" s="57">
        <f t="shared" ref="W9" si="54">IF(ISERROR(W8/V8-1),0,W8/V8-1)</f>
        <v>0</v>
      </c>
      <c r="X9" s="57">
        <f t="shared" ref="X9" si="55">IF(ISERROR(X8/W8-1),0,X8/W8-1)</f>
        <v>-3.7272299522753349E-2</v>
      </c>
      <c r="Y9" s="57">
        <f t="shared" ref="Y9" si="56">IF(ISERROR(Y8/X8-1),0,Y8/X8-1)</f>
        <v>8.1462733461337145E-2</v>
      </c>
      <c r="Z9" s="57">
        <f t="shared" ref="Z9" si="57">IF(ISERROR(Z8/Y8-1),0,Z8/Y8-1)</f>
        <v>6.2406184934712616E-2</v>
      </c>
      <c r="AA9" s="57">
        <f t="shared" ref="AA9" si="58">IF(ISERROR(AA8/Z8-1),0,AA8/Z8-1)</f>
        <v>5.1577324207919828E-2</v>
      </c>
      <c r="AB9" s="57">
        <f t="shared" ref="AB9" si="59">IF(ISERROR(AB8/AA8-1),0,AB8/AA8-1)</f>
        <v>0.10493581918128814</v>
      </c>
      <c r="AC9" s="57">
        <f t="shared" ref="AC9" si="60">IF(ISERROR(AC8/AB8-1),0,AC8/AB8-1)</f>
        <v>0.21356659083182983</v>
      </c>
      <c r="AD9" s="57">
        <f t="shared" ref="AD9" si="61">IF(ISERROR(AD8/AC8-1),0,AD8/AC8-1)</f>
        <v>0.11769522496121354</v>
      </c>
      <c r="AE9" s="57">
        <f t="shared" ref="AE9" si="62">IF(ISERROR(AE8/AD8-1),0,AE8/AD8-1)</f>
        <v>0.19721900906111434</v>
      </c>
      <c r="AF9" s="57">
        <f t="shared" ref="AF9" si="63">IF(ISERROR(AF8/AE8-1),0,AF8/AE8-1)</f>
        <v>-1</v>
      </c>
      <c r="AG9" s="57">
        <f t="shared" ref="AG9" si="64">IF(ISERROR(AG8/AF8-1),0,AG8/AF8-1)</f>
        <v>0</v>
      </c>
      <c r="AH9" s="57">
        <f t="shared" ref="AH9" si="65">IF(ISERROR(AH8/AG8-1),0,AH8/AG8-1)</f>
        <v>0</v>
      </c>
      <c r="AI9" s="57">
        <f t="shared" ref="AI9" si="66">IF(ISERROR(AI8/AH8-1),0,AI8/AH8-1)</f>
        <v>0</v>
      </c>
      <c r="AJ9" s="57">
        <f t="shared" ref="AJ9" si="67">IF(ISERROR(AJ8/AI8-1),0,AJ8/AI8-1)</f>
        <v>0</v>
      </c>
      <c r="AK9" s="57">
        <f t="shared" ref="AK9" si="68">IF(ISERROR(AK8/AJ8-1),0,AK8/AJ8-1)</f>
        <v>0</v>
      </c>
      <c r="AL9" s="57">
        <f t="shared" ref="AL9" si="69">IF(ISERROR(AL8/AK8-1),0,AL8/AK8-1)</f>
        <v>0</v>
      </c>
    </row>
    <row r="10" spans="1:38" x14ac:dyDescent="0.25"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s="17" customFormat="1" x14ac:dyDescent="0.25">
      <c r="A11" s="45"/>
      <c r="B11" s="78" t="s">
        <v>17</v>
      </c>
      <c r="C11" s="16">
        <f>SUM(C14:C21)</f>
        <v>0</v>
      </c>
      <c r="D11" s="16">
        <f t="shared" ref="D11:Z11" si="70">SUM(D14:D21)</f>
        <v>0</v>
      </c>
      <c r="E11" s="16">
        <f t="shared" si="70"/>
        <v>0</v>
      </c>
      <c r="F11" s="16">
        <f t="shared" si="70"/>
        <v>0</v>
      </c>
      <c r="G11" s="16">
        <f t="shared" si="70"/>
        <v>0</v>
      </c>
      <c r="H11" s="16">
        <f t="shared" si="70"/>
        <v>0</v>
      </c>
      <c r="I11" s="16">
        <f t="shared" si="70"/>
        <v>0</v>
      </c>
      <c r="J11" s="16">
        <f t="shared" si="70"/>
        <v>0</v>
      </c>
      <c r="K11" s="16">
        <f t="shared" si="70"/>
        <v>0</v>
      </c>
      <c r="L11" s="16">
        <f t="shared" si="70"/>
        <v>0</v>
      </c>
      <c r="M11" s="16">
        <f t="shared" si="70"/>
        <v>0</v>
      </c>
      <c r="N11" s="16">
        <f t="shared" si="70"/>
        <v>0</v>
      </c>
      <c r="O11" s="16">
        <f t="shared" si="70"/>
        <v>0</v>
      </c>
      <c r="P11" s="16">
        <f t="shared" si="70"/>
        <v>0</v>
      </c>
      <c r="Q11" s="16">
        <f t="shared" si="70"/>
        <v>0</v>
      </c>
      <c r="R11" s="16">
        <f t="shared" si="70"/>
        <v>0</v>
      </c>
      <c r="S11" s="16">
        <f t="shared" si="70"/>
        <v>0</v>
      </c>
      <c r="T11" s="16">
        <f t="shared" si="70"/>
        <v>0</v>
      </c>
      <c r="U11" s="16">
        <f t="shared" si="70"/>
        <v>0</v>
      </c>
      <c r="V11" s="16">
        <f t="shared" si="70"/>
        <v>0</v>
      </c>
      <c r="W11" s="16">
        <f t="shared" si="70"/>
        <v>940.99600000000009</v>
      </c>
      <c r="X11" s="16">
        <f t="shared" si="70"/>
        <v>374.61391000000003</v>
      </c>
      <c r="Y11" s="16">
        <f t="shared" si="70"/>
        <v>1046.981</v>
      </c>
      <c r="Z11" s="16">
        <f t="shared" si="70"/>
        <v>1271.0920000000001</v>
      </c>
      <c r="AA11" s="16">
        <f t="shared" ref="AA11:AL11" si="71">SUM(AA14:AA21)</f>
        <v>1192.8820000000003</v>
      </c>
      <c r="AB11" s="16">
        <f t="shared" si="71"/>
        <v>1236.8969999999999</v>
      </c>
      <c r="AC11" s="16">
        <f t="shared" si="71"/>
        <v>1540.2500000000002</v>
      </c>
      <c r="AD11" s="16">
        <f t="shared" si="71"/>
        <v>1723.7589999999998</v>
      </c>
      <c r="AE11" s="16">
        <f t="shared" si="71"/>
        <v>2134.8729999999996</v>
      </c>
      <c r="AF11" s="16">
        <f t="shared" si="71"/>
        <v>0</v>
      </c>
      <c r="AG11" s="16">
        <f t="shared" si="71"/>
        <v>0</v>
      </c>
      <c r="AH11" s="16">
        <f t="shared" si="71"/>
        <v>0</v>
      </c>
      <c r="AI11" s="16">
        <f t="shared" si="71"/>
        <v>0</v>
      </c>
      <c r="AJ11" s="16">
        <f t="shared" si="71"/>
        <v>0</v>
      </c>
      <c r="AK11" s="16">
        <f t="shared" si="71"/>
        <v>0</v>
      </c>
      <c r="AL11" s="16">
        <f t="shared" si="71"/>
        <v>0</v>
      </c>
    </row>
    <row r="12" spans="1:38" x14ac:dyDescent="0.25">
      <c r="B12" s="55" t="s">
        <v>16</v>
      </c>
      <c r="C12" s="12"/>
      <c r="D12" s="57">
        <f t="shared" ref="D12" si="72">IF(ISERROR(D11/C11-1),0,D11/C11-1)</f>
        <v>0</v>
      </c>
      <c r="E12" s="57">
        <f t="shared" ref="E12" si="73">IF(ISERROR(E11/D11-1),0,E11/D11-1)</f>
        <v>0</v>
      </c>
      <c r="F12" s="57">
        <f t="shared" ref="F12" si="74">IF(ISERROR(F11/E11-1),0,F11/E11-1)</f>
        <v>0</v>
      </c>
      <c r="G12" s="57">
        <f t="shared" ref="G12" si="75">IF(ISERROR(G11/F11-1),0,G11/F11-1)</f>
        <v>0</v>
      </c>
      <c r="H12" s="57">
        <f t="shared" ref="H12" si="76">IF(ISERROR(H11/G11-1),0,H11/G11-1)</f>
        <v>0</v>
      </c>
      <c r="I12" s="57">
        <f t="shared" ref="I12" si="77">IF(ISERROR(I11/H11-1),0,I11/H11-1)</f>
        <v>0</v>
      </c>
      <c r="J12" s="57">
        <f t="shared" ref="J12" si="78">IF(ISERROR(J11/I11-1),0,J11/I11-1)</f>
        <v>0</v>
      </c>
      <c r="K12" s="57">
        <f t="shared" ref="K12" si="79">IF(ISERROR(K11/J11-1),0,K11/J11-1)</f>
        <v>0</v>
      </c>
      <c r="L12" s="57">
        <f t="shared" ref="L12" si="80">IF(ISERROR(L11/K11-1),0,L11/K11-1)</f>
        <v>0</v>
      </c>
      <c r="M12" s="57">
        <f t="shared" ref="M12" si="81">IF(ISERROR(M11/L11-1),0,M11/L11-1)</f>
        <v>0</v>
      </c>
      <c r="N12" s="57">
        <f t="shared" ref="N12" si="82">IF(ISERROR(N11/M11-1),0,N11/M11-1)</f>
        <v>0</v>
      </c>
      <c r="O12" s="57">
        <f t="shared" ref="O12" si="83">IF(ISERROR(O11/N11-1),0,O11/N11-1)</f>
        <v>0</v>
      </c>
      <c r="P12" s="57">
        <f t="shared" ref="P12" si="84">IF(ISERROR(P11/O11-1),0,P11/O11-1)</f>
        <v>0</v>
      </c>
      <c r="Q12" s="57">
        <f t="shared" ref="Q12" si="85">IF(ISERROR(Q11/P11-1),0,Q11/P11-1)</f>
        <v>0</v>
      </c>
      <c r="R12" s="57">
        <f t="shared" ref="R12" si="86">IF(ISERROR(R11/Q11-1),0,R11/Q11-1)</f>
        <v>0</v>
      </c>
      <c r="S12" s="57">
        <f t="shared" ref="S12" si="87">IF(ISERROR(S11/R11-1),0,S11/R11-1)</f>
        <v>0</v>
      </c>
      <c r="T12" s="57">
        <f t="shared" ref="T12" si="88">IF(ISERROR(T11/S11-1),0,T11/S11-1)</f>
        <v>0</v>
      </c>
      <c r="U12" s="57">
        <f t="shared" ref="U12" si="89">IF(ISERROR(U11/T11-1),0,U11/T11-1)</f>
        <v>0</v>
      </c>
      <c r="V12" s="57">
        <f t="shared" ref="V12" si="90">IF(ISERROR(V11/U11-1),0,V11/U11-1)</f>
        <v>0</v>
      </c>
      <c r="W12" s="57">
        <f t="shared" ref="W12" si="91">IF(ISERROR(W11/V11-1),0,W11/V11-1)</f>
        <v>0</v>
      </c>
      <c r="X12" s="57">
        <f t="shared" ref="X12" si="92">IF(ISERROR(X11/W11-1),0,X11/W11-1)</f>
        <v>-0.60189638425668124</v>
      </c>
      <c r="Y12" s="57">
        <f t="shared" ref="Y12" si="93">IF(ISERROR(Y11/X11-1),0,Y11/X11-1)</f>
        <v>1.7948268124907587</v>
      </c>
      <c r="Z12" s="57">
        <f t="shared" ref="Z12" si="94">IF(ISERROR(Z11/Y11-1),0,Z11/Y11-1)</f>
        <v>0.21405450528710657</v>
      </c>
      <c r="AA12" s="57">
        <f t="shared" ref="AA12" si="95">IF(ISERROR(AA11/Z11-1),0,AA11/Z11-1)</f>
        <v>-6.1529771251805365E-2</v>
      </c>
      <c r="AB12" s="57">
        <f t="shared" ref="AB12" si="96">IF(ISERROR(AB11/AA11-1),0,AB11/AA11-1)</f>
        <v>3.6898033502056116E-2</v>
      </c>
      <c r="AC12" s="57">
        <f t="shared" ref="AC12" si="97">IF(ISERROR(AC11/AB11-1),0,AC11/AB11-1)</f>
        <v>0.24525324259012704</v>
      </c>
      <c r="AD12" s="57">
        <f t="shared" ref="AD12" si="98">IF(ISERROR(AD11/AC11-1),0,AD11/AC11-1)</f>
        <v>0.1191423470215871</v>
      </c>
      <c r="AE12" s="57">
        <f t="shared" ref="AE12" si="99">IF(ISERROR(AE11/AD11-1),0,AE11/AD11-1)</f>
        <v>0.23849853720850756</v>
      </c>
      <c r="AF12" s="57">
        <f t="shared" ref="AF12" si="100">IF(ISERROR(AF11/AE11-1),0,AF11/AE11-1)</f>
        <v>-1</v>
      </c>
      <c r="AG12" s="57">
        <f t="shared" ref="AG12" si="101">IF(ISERROR(AG11/AF11-1),0,AG11/AF11-1)</f>
        <v>0</v>
      </c>
      <c r="AH12" s="57">
        <f t="shared" ref="AH12" si="102">IF(ISERROR(AH11/AG11-1),0,AH11/AG11-1)</f>
        <v>0</v>
      </c>
      <c r="AI12" s="57">
        <f t="shared" ref="AI12" si="103">IF(ISERROR(AI11/AH11-1),0,AI11/AH11-1)</f>
        <v>0</v>
      </c>
      <c r="AJ12" s="57">
        <f t="shared" ref="AJ12" si="104">IF(ISERROR(AJ11/AI11-1),0,AJ11/AI11-1)</f>
        <v>0</v>
      </c>
      <c r="AK12" s="57">
        <f t="shared" ref="AK12" si="105">IF(ISERROR(AK11/AJ11-1),0,AK11/AJ11-1)</f>
        <v>0</v>
      </c>
      <c r="AL12" s="57">
        <f t="shared" ref="AL12" si="106">IF(ISERROR(AL11/AK11-1),0,AL11/AK11-1)</f>
        <v>0</v>
      </c>
    </row>
    <row r="13" spans="1:38" ht="15.75" thickBot="1" x14ac:dyDescent="0.3">
      <c r="B13" s="55"/>
      <c r="C13" s="12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38" ht="16.5" thickTop="1" thickBot="1" x14ac:dyDescent="0.3">
      <c r="B14" s="10" t="s">
        <v>96</v>
      </c>
      <c r="C14" s="58">
        <f>'[1]Données source'!B17/1000</f>
        <v>0</v>
      </c>
      <c r="D14" s="58">
        <f>'[1]Données source'!C17/1000</f>
        <v>0</v>
      </c>
      <c r="E14" s="58">
        <f>'[1]Données source'!D17/1000</f>
        <v>0</v>
      </c>
      <c r="F14" s="58">
        <f>'[1]Données source'!E17/1000</f>
        <v>0</v>
      </c>
      <c r="G14" s="58">
        <f>'[1]Données source'!F17/1000</f>
        <v>0</v>
      </c>
      <c r="H14" s="58">
        <f>'[1]Données source'!G17/1000</f>
        <v>0</v>
      </c>
      <c r="I14" s="58">
        <f>'[1]Données source'!H17/1000</f>
        <v>0</v>
      </c>
      <c r="J14" s="58">
        <f>'[1]Données source'!I17/1000</f>
        <v>0</v>
      </c>
      <c r="K14" s="58">
        <f>'[1]Données source'!J17/1000</f>
        <v>0</v>
      </c>
      <c r="L14" s="58">
        <f>'[1]Données source'!K17/1000</f>
        <v>0</v>
      </c>
      <c r="M14" s="58">
        <f>'[1]Données source'!L17/1000</f>
        <v>0</v>
      </c>
      <c r="N14" s="58">
        <f>'[1]Données source'!M17/1000</f>
        <v>0</v>
      </c>
      <c r="O14" s="58">
        <f>'[1]Données source'!N17/1000</f>
        <v>0</v>
      </c>
      <c r="P14" s="58">
        <f>'[1]Données source'!O17/1000</f>
        <v>0</v>
      </c>
      <c r="Q14" s="58">
        <f>'[1]Données source'!P17/1000</f>
        <v>0</v>
      </c>
      <c r="R14" s="58">
        <f>'[1]Données source'!Q17/1000</f>
        <v>0</v>
      </c>
      <c r="S14" s="58">
        <f>'[1]Données source'!R17/1000</f>
        <v>0</v>
      </c>
      <c r="T14" s="58">
        <f>'[1]Données source'!S17/1000</f>
        <v>0</v>
      </c>
      <c r="U14" s="58">
        <f>'[1]Données source'!T17/1000</f>
        <v>0</v>
      </c>
      <c r="V14" s="58">
        <f>'[1]Données source'!U17/1000</f>
        <v>0</v>
      </c>
      <c r="W14" s="58">
        <f>'[1]Données source'!V17/1000</f>
        <v>173.875</v>
      </c>
      <c r="X14" s="58">
        <f>'[1]Données source'!W17/1000</f>
        <v>194.71</v>
      </c>
      <c r="Y14" s="58">
        <f>'[1]Données source'!X17/1000</f>
        <v>198.9</v>
      </c>
      <c r="Z14" s="58">
        <f>'[1]Données source'!Y17/1000</f>
        <v>251</v>
      </c>
      <c r="AA14" s="58">
        <f>'[1]Données source'!Z17/1000</f>
        <v>235.13399999999999</v>
      </c>
      <c r="AB14" s="58">
        <f>'[1]Données source'!AA17/1000</f>
        <v>274.29399999999998</v>
      </c>
      <c r="AC14" s="58">
        <f>'[1]Données source'!AB17/1000</f>
        <v>340.20400000000001</v>
      </c>
      <c r="AD14" s="58">
        <f>'[1]Données source'!AC17/1000</f>
        <v>402.755</v>
      </c>
      <c r="AE14" s="58">
        <f>'[1]Données source'!AD17/1000</f>
        <v>502.77100000000002</v>
      </c>
      <c r="AF14" s="58">
        <f>'[1]Données source'!AE17/1000</f>
        <v>0</v>
      </c>
      <c r="AG14" s="58">
        <f>'[1]Données source'!AF17/1000</f>
        <v>0</v>
      </c>
      <c r="AH14" s="58">
        <f>'[1]Données source'!AG17/1000</f>
        <v>0</v>
      </c>
      <c r="AI14" s="58">
        <f>'[1]Données source'!AH17/1000</f>
        <v>0</v>
      </c>
      <c r="AJ14" s="58">
        <f>'[1]Données source'!AI17/1000</f>
        <v>0</v>
      </c>
      <c r="AK14" s="58">
        <f>'[1]Données source'!AJ17/1000</f>
        <v>0</v>
      </c>
      <c r="AL14" s="58">
        <f>'[1]Données source'!AK17/1000</f>
        <v>0</v>
      </c>
    </row>
    <row r="15" spans="1:38" ht="16.5" thickTop="1" thickBot="1" x14ac:dyDescent="0.3">
      <c r="B15" s="10" t="s">
        <v>97</v>
      </c>
      <c r="C15" s="58">
        <f>'[1]Données source'!B21/1000</f>
        <v>0</v>
      </c>
      <c r="D15" s="58">
        <f>'[1]Données source'!C21/1000</f>
        <v>0</v>
      </c>
      <c r="E15" s="58">
        <f>'[1]Données source'!D21/1000</f>
        <v>0</v>
      </c>
      <c r="F15" s="58">
        <f>'[1]Données source'!E21/1000</f>
        <v>0</v>
      </c>
      <c r="G15" s="58">
        <f>'[1]Données source'!F21/1000</f>
        <v>0</v>
      </c>
      <c r="H15" s="58">
        <f>'[1]Données source'!G21/1000</f>
        <v>0</v>
      </c>
      <c r="I15" s="58">
        <f>'[1]Données source'!H21/1000</f>
        <v>0</v>
      </c>
      <c r="J15" s="58">
        <f>'[1]Données source'!I21/1000</f>
        <v>0</v>
      </c>
      <c r="K15" s="58">
        <f>'[1]Données source'!J21/1000</f>
        <v>0</v>
      </c>
      <c r="L15" s="58">
        <f>'[1]Données source'!K21/1000</f>
        <v>0</v>
      </c>
      <c r="M15" s="58">
        <f>'[1]Données source'!L21/1000</f>
        <v>0</v>
      </c>
      <c r="N15" s="58">
        <f>'[1]Données source'!M21/1000</f>
        <v>0</v>
      </c>
      <c r="O15" s="58">
        <f>'[1]Données source'!N21/1000</f>
        <v>0</v>
      </c>
      <c r="P15" s="58">
        <f>'[1]Données source'!O21/1000</f>
        <v>0</v>
      </c>
      <c r="Q15" s="58">
        <f>'[1]Données source'!P21/1000</f>
        <v>0</v>
      </c>
      <c r="R15" s="58">
        <f>'[1]Données source'!Q21/1000</f>
        <v>0</v>
      </c>
      <c r="S15" s="58">
        <f>'[1]Données source'!R21/1000</f>
        <v>0</v>
      </c>
      <c r="T15" s="58">
        <f>'[1]Données source'!S21/1000</f>
        <v>0</v>
      </c>
      <c r="U15" s="58">
        <f>'[1]Données source'!T21/1000</f>
        <v>0</v>
      </c>
      <c r="V15" s="58">
        <f>'[1]Données source'!U21/1000</f>
        <v>0</v>
      </c>
      <c r="W15" s="58">
        <f>'[1]Données source'!V21/1000</f>
        <v>78.453999999999994</v>
      </c>
      <c r="X15" s="58">
        <f>'[1]Données source'!W21/1000</f>
        <v>90.13</v>
      </c>
      <c r="Y15" s="58">
        <f>'[1]Données source'!X21/1000</f>
        <v>93.731999999999999</v>
      </c>
      <c r="Z15" s="58">
        <f>'[1]Données source'!Y21/1000</f>
        <v>122.03700000000001</v>
      </c>
      <c r="AA15" s="58">
        <f>'[1]Données source'!Z21/1000</f>
        <v>126.005</v>
      </c>
      <c r="AB15" s="58">
        <f>'[1]Données source'!AA21/1000</f>
        <v>139.005</v>
      </c>
      <c r="AC15" s="58">
        <f>'[1]Données source'!AB21/1000</f>
        <v>188.61600000000001</v>
      </c>
      <c r="AD15" s="58">
        <f>'[1]Données source'!AC21/1000</f>
        <v>233.22300000000001</v>
      </c>
      <c r="AE15" s="58">
        <f>'[1]Données source'!AD21/1000</f>
        <v>302.72699999999998</v>
      </c>
      <c r="AF15" s="58">
        <f>'[1]Données source'!AE21/1000</f>
        <v>0</v>
      </c>
      <c r="AG15" s="58">
        <f>'[1]Données source'!AF21/1000</f>
        <v>0</v>
      </c>
      <c r="AH15" s="58">
        <f>'[1]Données source'!AG21/1000</f>
        <v>0</v>
      </c>
      <c r="AI15" s="58">
        <f>'[1]Données source'!AH21/1000</f>
        <v>0</v>
      </c>
      <c r="AJ15" s="58">
        <f>'[1]Données source'!AI21/1000</f>
        <v>0</v>
      </c>
      <c r="AK15" s="58">
        <f>'[1]Données source'!AJ21/1000</f>
        <v>0</v>
      </c>
      <c r="AL15" s="58">
        <f>'[1]Données source'!AK21/1000</f>
        <v>0</v>
      </c>
    </row>
    <row r="16" spans="1:38" ht="16.5" thickTop="1" thickBot="1" x14ac:dyDescent="0.3">
      <c r="B16" s="11" t="s">
        <v>98</v>
      </c>
      <c r="C16" s="58">
        <f>'[1]Données source'!B25/1000</f>
        <v>0</v>
      </c>
      <c r="D16" s="58">
        <f>'[1]Données source'!C25/1000</f>
        <v>0</v>
      </c>
      <c r="E16" s="58">
        <f>'[1]Données source'!D25/1000</f>
        <v>0</v>
      </c>
      <c r="F16" s="58">
        <f>'[1]Données source'!E25/1000</f>
        <v>0</v>
      </c>
      <c r="G16" s="58">
        <f>'[1]Données source'!F25/1000</f>
        <v>0</v>
      </c>
      <c r="H16" s="58">
        <f>'[1]Données source'!G25/1000</f>
        <v>0</v>
      </c>
      <c r="I16" s="58">
        <f>'[1]Données source'!H25/1000</f>
        <v>0</v>
      </c>
      <c r="J16" s="58">
        <f>'[1]Données source'!I25/1000</f>
        <v>0</v>
      </c>
      <c r="K16" s="58">
        <f>'[1]Données source'!J25/1000</f>
        <v>0</v>
      </c>
      <c r="L16" s="58">
        <f>'[1]Données source'!K25/1000</f>
        <v>0</v>
      </c>
      <c r="M16" s="58">
        <f>'[1]Données source'!L25/1000</f>
        <v>0</v>
      </c>
      <c r="N16" s="58">
        <f>'[1]Données source'!M25/1000</f>
        <v>0</v>
      </c>
      <c r="O16" s="58">
        <f>'[1]Données source'!N25/1000</f>
        <v>0</v>
      </c>
      <c r="P16" s="58">
        <f>'[1]Données source'!O25/1000</f>
        <v>0</v>
      </c>
      <c r="Q16" s="58">
        <f>'[1]Données source'!P25/1000</f>
        <v>0</v>
      </c>
      <c r="R16" s="58">
        <f>'[1]Données source'!Q25/1000</f>
        <v>0</v>
      </c>
      <c r="S16" s="58">
        <f>'[1]Données source'!R25/1000</f>
        <v>0</v>
      </c>
      <c r="T16" s="58">
        <f>'[1]Données source'!S25/1000</f>
        <v>0</v>
      </c>
      <c r="U16" s="58">
        <f>'[1]Données source'!T25/1000</f>
        <v>0</v>
      </c>
      <c r="V16" s="58">
        <f>'[1]Données source'!U25/1000</f>
        <v>0</v>
      </c>
      <c r="W16" s="58">
        <f>'[1]Données source'!V25/1000</f>
        <v>58.584000000000003</v>
      </c>
      <c r="X16" s="58">
        <f>'[1]Données source'!W25/1000</f>
        <v>47.728000000000002</v>
      </c>
      <c r="Y16" s="58">
        <f>'[1]Données source'!X25/1000</f>
        <v>46.476999999999997</v>
      </c>
      <c r="Z16" s="58">
        <f>'[1]Données source'!Y25/1000</f>
        <v>56.421999999999997</v>
      </c>
      <c r="AA16" s="58">
        <f>'[1]Données source'!Z25/1000</f>
        <v>46.319000000000003</v>
      </c>
      <c r="AB16" s="58">
        <f>'[1]Données source'!AA25/1000</f>
        <v>47.173999999999999</v>
      </c>
      <c r="AC16" s="58">
        <f>'[1]Données source'!AB25/1000</f>
        <v>65.105000000000004</v>
      </c>
      <c r="AD16" s="58">
        <f>'[1]Données source'!AC25/1000</f>
        <v>72.992000000000004</v>
      </c>
      <c r="AE16" s="58">
        <f>'[1]Données source'!AD25/1000</f>
        <v>94.63</v>
      </c>
      <c r="AF16" s="58">
        <f>'[1]Données source'!AE25/1000</f>
        <v>0</v>
      </c>
      <c r="AG16" s="58">
        <f>'[1]Données source'!AF25/1000</f>
        <v>0</v>
      </c>
      <c r="AH16" s="58">
        <f>'[1]Données source'!AG25/1000</f>
        <v>0</v>
      </c>
      <c r="AI16" s="58">
        <f>'[1]Données source'!AH25/1000</f>
        <v>0</v>
      </c>
      <c r="AJ16" s="58">
        <f>'[1]Données source'!AI25/1000</f>
        <v>0</v>
      </c>
      <c r="AK16" s="58">
        <f>'[1]Données source'!AJ25/1000</f>
        <v>0</v>
      </c>
      <c r="AL16" s="58">
        <f>'[1]Données source'!AK25/1000</f>
        <v>0</v>
      </c>
    </row>
    <row r="17" spans="2:38" ht="16.5" thickTop="1" thickBot="1" x14ac:dyDescent="0.3">
      <c r="B17" s="18" t="s">
        <v>99</v>
      </c>
      <c r="C17" s="58">
        <f>'[1]Données source'!B29/1000</f>
        <v>0</v>
      </c>
      <c r="D17" s="58">
        <f>'[1]Données source'!C29/1000</f>
        <v>0</v>
      </c>
      <c r="E17" s="58">
        <f>'[1]Données source'!D29/1000</f>
        <v>0</v>
      </c>
      <c r="F17" s="58">
        <f>'[1]Données source'!E29/1000</f>
        <v>0</v>
      </c>
      <c r="G17" s="58">
        <f>'[1]Données source'!F29/1000</f>
        <v>0</v>
      </c>
      <c r="H17" s="58">
        <f>'[1]Données source'!G29/1000</f>
        <v>0</v>
      </c>
      <c r="I17" s="58">
        <f>'[1]Données source'!H29/1000</f>
        <v>0</v>
      </c>
      <c r="J17" s="58">
        <f>'[1]Données source'!I29/1000</f>
        <v>0</v>
      </c>
      <c r="K17" s="58">
        <f>'[1]Données source'!J29/1000</f>
        <v>0</v>
      </c>
      <c r="L17" s="58">
        <f>'[1]Données source'!K29/1000</f>
        <v>0</v>
      </c>
      <c r="M17" s="58">
        <f>'[1]Données source'!L29/1000</f>
        <v>0</v>
      </c>
      <c r="N17" s="58">
        <f>'[1]Données source'!M29/1000</f>
        <v>0</v>
      </c>
      <c r="O17" s="58">
        <f>'[1]Données source'!N29/1000</f>
        <v>0</v>
      </c>
      <c r="P17" s="58">
        <f>'[1]Données source'!O29/1000</f>
        <v>0</v>
      </c>
      <c r="Q17" s="58">
        <f>'[1]Données source'!P29/1000</f>
        <v>0</v>
      </c>
      <c r="R17" s="58">
        <f>'[1]Données source'!Q29/1000</f>
        <v>0</v>
      </c>
      <c r="S17" s="58">
        <f>'[1]Données source'!R29/1000</f>
        <v>0</v>
      </c>
      <c r="T17" s="58">
        <f>'[1]Données source'!S29/1000</f>
        <v>0</v>
      </c>
      <c r="U17" s="58">
        <f>'[1]Données source'!T29/1000</f>
        <v>0</v>
      </c>
      <c r="V17" s="58">
        <f>'[1]Données source'!U29/1000</f>
        <v>0</v>
      </c>
      <c r="W17" s="58">
        <f>'[1]Données source'!V29/1000</f>
        <v>0</v>
      </c>
      <c r="X17" s="58">
        <f>'[1]Données source'!W29/1000</f>
        <v>0</v>
      </c>
      <c r="Y17" s="58">
        <f>'[1]Données source'!X29/1000</f>
        <v>0</v>
      </c>
      <c r="Z17" s="58">
        <f>'[1]Données source'!Y29/1000</f>
        <v>0</v>
      </c>
      <c r="AA17" s="58">
        <f>'[1]Données source'!Z29/1000</f>
        <v>0</v>
      </c>
      <c r="AB17" s="58">
        <f>'[1]Données source'!AA29/1000</f>
        <v>0</v>
      </c>
      <c r="AC17" s="58">
        <f>'[1]Données source'!AB29/1000</f>
        <v>0</v>
      </c>
      <c r="AD17" s="58">
        <f>'[1]Données source'!AC29/1000</f>
        <v>0</v>
      </c>
      <c r="AE17" s="58">
        <f>'[1]Données source'!AD29/1000</f>
        <v>0</v>
      </c>
      <c r="AF17" s="58">
        <f>'[1]Données source'!AE29/1000</f>
        <v>0</v>
      </c>
      <c r="AG17" s="58">
        <f>'[1]Données source'!AF29/1000</f>
        <v>0</v>
      </c>
      <c r="AH17" s="58">
        <f>'[1]Données source'!AG29/1000</f>
        <v>0</v>
      </c>
      <c r="AI17" s="58">
        <f>'[1]Données source'!AH29/1000</f>
        <v>0</v>
      </c>
      <c r="AJ17" s="58">
        <f>'[1]Données source'!AI29/1000</f>
        <v>0</v>
      </c>
      <c r="AK17" s="58">
        <f>'[1]Données source'!AJ29/1000</f>
        <v>0</v>
      </c>
      <c r="AL17" s="58">
        <f>'[1]Données source'!AK29/1000</f>
        <v>0</v>
      </c>
    </row>
    <row r="18" spans="2:38" ht="16.5" thickTop="1" thickBot="1" x14ac:dyDescent="0.3">
      <c r="B18" s="18" t="s">
        <v>100</v>
      </c>
      <c r="C18" s="58">
        <f>'[1]Données source'!B33/1000</f>
        <v>0</v>
      </c>
      <c r="D18" s="58">
        <f>'[1]Données source'!C33/1000</f>
        <v>0</v>
      </c>
      <c r="E18" s="58">
        <f>'[1]Données source'!D33/1000</f>
        <v>0</v>
      </c>
      <c r="F18" s="58">
        <f>'[1]Données source'!E33/1000</f>
        <v>0</v>
      </c>
      <c r="G18" s="58">
        <f>'[1]Données source'!F33/1000</f>
        <v>0</v>
      </c>
      <c r="H18" s="58">
        <f>'[1]Données source'!G33/1000</f>
        <v>0</v>
      </c>
      <c r="I18" s="58">
        <f>'[1]Données source'!H33/1000</f>
        <v>0</v>
      </c>
      <c r="J18" s="58">
        <f>'[1]Données source'!I33/1000</f>
        <v>0</v>
      </c>
      <c r="K18" s="58">
        <f>'[1]Données source'!J33/1000</f>
        <v>0</v>
      </c>
      <c r="L18" s="58">
        <f>'[1]Données source'!K33/1000</f>
        <v>0</v>
      </c>
      <c r="M18" s="58">
        <f>'[1]Données source'!L33/1000</f>
        <v>0</v>
      </c>
      <c r="N18" s="58">
        <f>'[1]Données source'!M33/1000</f>
        <v>0</v>
      </c>
      <c r="O18" s="58">
        <f>'[1]Données source'!N33/1000</f>
        <v>0</v>
      </c>
      <c r="P18" s="58">
        <f>'[1]Données source'!O33/1000</f>
        <v>0</v>
      </c>
      <c r="Q18" s="58">
        <f>'[1]Données source'!P33/1000</f>
        <v>0</v>
      </c>
      <c r="R18" s="58">
        <f>'[1]Données source'!Q33/1000</f>
        <v>0</v>
      </c>
      <c r="S18" s="58">
        <f>'[1]Données source'!R33/1000</f>
        <v>0</v>
      </c>
      <c r="T18" s="58">
        <f>'[1]Données source'!S33/1000</f>
        <v>0</v>
      </c>
      <c r="U18" s="58">
        <f>'[1]Données source'!T33/1000</f>
        <v>0</v>
      </c>
      <c r="V18" s="58">
        <f>'[1]Données source'!U33/1000</f>
        <v>0</v>
      </c>
      <c r="W18" s="58">
        <f>'[1]Données source'!V33/1000</f>
        <v>36.795000000000002</v>
      </c>
      <c r="X18" s="58">
        <f>'[1]Données source'!W33/1000</f>
        <v>34.277999999999999</v>
      </c>
      <c r="Y18" s="58">
        <f>'[1]Données source'!X33/1000</f>
        <v>56.097999999999999</v>
      </c>
      <c r="Z18" s="58">
        <f>'[1]Données source'!Y33/1000</f>
        <v>66.471000000000004</v>
      </c>
      <c r="AA18" s="58">
        <f>'[1]Données source'!Z33/1000</f>
        <v>60.7</v>
      </c>
      <c r="AB18" s="58">
        <f>'[1]Données source'!AA33/1000</f>
        <v>57.481000000000002</v>
      </c>
      <c r="AC18" s="58">
        <f>'[1]Données source'!AB33/1000</f>
        <v>65.89</v>
      </c>
      <c r="AD18" s="58">
        <f>'[1]Données source'!AC33/1000</f>
        <v>67.3</v>
      </c>
      <c r="AE18" s="58">
        <f>'[1]Données source'!AD33/1000</f>
        <v>118.501</v>
      </c>
      <c r="AF18" s="58">
        <f>'[1]Données source'!AE33/1000</f>
        <v>0</v>
      </c>
      <c r="AG18" s="58">
        <f>'[1]Données source'!AF33/1000</f>
        <v>0</v>
      </c>
      <c r="AH18" s="58">
        <f>'[1]Données source'!AG33/1000</f>
        <v>0</v>
      </c>
      <c r="AI18" s="58">
        <f>'[1]Données source'!AH33/1000</f>
        <v>0</v>
      </c>
      <c r="AJ18" s="58">
        <f>'[1]Données source'!AI33/1000</f>
        <v>0</v>
      </c>
      <c r="AK18" s="58">
        <f>'[1]Données source'!AJ33/1000</f>
        <v>0</v>
      </c>
      <c r="AL18" s="58">
        <f>'[1]Données source'!AK33/1000</f>
        <v>0</v>
      </c>
    </row>
    <row r="19" spans="2:38" ht="16.5" thickTop="1" thickBot="1" x14ac:dyDescent="0.3">
      <c r="B19" s="18" t="s">
        <v>101</v>
      </c>
      <c r="C19" s="58">
        <f>'[1]Données source'!B37/1000</f>
        <v>0</v>
      </c>
      <c r="D19" s="58">
        <f>'[1]Données source'!C37/1000</f>
        <v>0</v>
      </c>
      <c r="E19" s="58">
        <f>'[1]Données source'!D37/1000</f>
        <v>0</v>
      </c>
      <c r="F19" s="58">
        <f>'[1]Données source'!E37/1000</f>
        <v>0</v>
      </c>
      <c r="G19" s="58">
        <f>'[1]Données source'!F37/1000</f>
        <v>0</v>
      </c>
      <c r="H19" s="58">
        <f>'[1]Données source'!G37/1000</f>
        <v>0</v>
      </c>
      <c r="I19" s="58">
        <f>'[1]Données source'!H37/1000</f>
        <v>0</v>
      </c>
      <c r="J19" s="58">
        <f>'[1]Données source'!I37/1000</f>
        <v>0</v>
      </c>
      <c r="K19" s="58">
        <f>'[1]Données source'!J37/1000</f>
        <v>0</v>
      </c>
      <c r="L19" s="58">
        <f>'[1]Données source'!K37/1000</f>
        <v>0</v>
      </c>
      <c r="M19" s="58">
        <f>'[1]Données source'!L37/1000</f>
        <v>0</v>
      </c>
      <c r="N19" s="58">
        <f>'[1]Données source'!M37/1000</f>
        <v>0</v>
      </c>
      <c r="O19" s="58">
        <f>'[1]Données source'!N37/1000</f>
        <v>0</v>
      </c>
      <c r="P19" s="58">
        <f>'[1]Données source'!O37/1000</f>
        <v>0</v>
      </c>
      <c r="Q19" s="58">
        <f>'[1]Données source'!P37/1000</f>
        <v>0</v>
      </c>
      <c r="R19" s="58">
        <f>'[1]Données source'!Q37/1000</f>
        <v>0</v>
      </c>
      <c r="S19" s="58">
        <f>'[1]Données source'!R37/1000</f>
        <v>0</v>
      </c>
      <c r="T19" s="58">
        <f>'[1]Données source'!S37/1000</f>
        <v>0</v>
      </c>
      <c r="U19" s="58">
        <f>'[1]Données source'!T37/1000</f>
        <v>0</v>
      </c>
      <c r="V19" s="58">
        <f>'[1]Données source'!U37/1000</f>
        <v>0</v>
      </c>
      <c r="W19" s="58">
        <f>'[1]Données source'!V37/1000</f>
        <v>592.66200000000003</v>
      </c>
      <c r="X19" s="58">
        <f>'[1]Données source'!W37/1000</f>
        <v>6.3849099999999996</v>
      </c>
      <c r="Y19" s="58">
        <f>'[1]Données source'!X37/1000</f>
        <v>650.02200000000005</v>
      </c>
      <c r="Z19" s="58">
        <f>'[1]Données source'!Y37/1000</f>
        <v>774.43200000000002</v>
      </c>
      <c r="AA19" s="58">
        <f>'[1]Données source'!Z37/1000</f>
        <v>723.82899999999995</v>
      </c>
      <c r="AB19" s="58">
        <f>'[1]Données source'!AA37/1000</f>
        <v>718.80499999999995</v>
      </c>
      <c r="AC19" s="58">
        <f>'[1]Données source'!AB37/1000</f>
        <v>880.16099999999994</v>
      </c>
      <c r="AD19" s="58">
        <f>'[1]Données source'!AC37/1000</f>
        <v>947.13800000000003</v>
      </c>
      <c r="AE19" s="58">
        <f>'[1]Données source'!AD37/1000</f>
        <v>1115.9079999999999</v>
      </c>
      <c r="AF19" s="58">
        <f>'[1]Données source'!AE37/1000</f>
        <v>0</v>
      </c>
      <c r="AG19" s="58">
        <f>'[1]Données source'!AF37/1000</f>
        <v>0</v>
      </c>
      <c r="AH19" s="58">
        <f>'[1]Données source'!AG37/1000</f>
        <v>0</v>
      </c>
      <c r="AI19" s="58">
        <f>'[1]Données source'!AH37/1000</f>
        <v>0</v>
      </c>
      <c r="AJ19" s="58">
        <f>'[1]Données source'!AI37/1000</f>
        <v>0</v>
      </c>
      <c r="AK19" s="58">
        <f>'[1]Données source'!AJ37/1000</f>
        <v>0</v>
      </c>
      <c r="AL19" s="58">
        <f>'[1]Données source'!AK37/1000</f>
        <v>0</v>
      </c>
    </row>
    <row r="20" spans="2:38" ht="16.5" thickTop="1" thickBot="1" x14ac:dyDescent="0.3">
      <c r="B20" s="18" t="s">
        <v>102</v>
      </c>
      <c r="C20" s="58">
        <f>'[1]Données source'!B41/1000</f>
        <v>0</v>
      </c>
      <c r="D20" s="58">
        <f>'[1]Données source'!C41/1000</f>
        <v>0</v>
      </c>
      <c r="E20" s="58">
        <f>'[1]Données source'!D41/1000</f>
        <v>0</v>
      </c>
      <c r="F20" s="58">
        <f>'[1]Données source'!E41/1000</f>
        <v>0</v>
      </c>
      <c r="G20" s="58">
        <f>'[1]Données source'!F41/1000</f>
        <v>0</v>
      </c>
      <c r="H20" s="58">
        <f>'[1]Données source'!G41/1000</f>
        <v>0</v>
      </c>
      <c r="I20" s="58">
        <f>'[1]Données source'!H41/1000</f>
        <v>0</v>
      </c>
      <c r="J20" s="58">
        <f>'[1]Données source'!I41/1000</f>
        <v>0</v>
      </c>
      <c r="K20" s="58">
        <f>'[1]Données source'!J41/1000</f>
        <v>0</v>
      </c>
      <c r="L20" s="58">
        <f>'[1]Données source'!K41/1000</f>
        <v>0</v>
      </c>
      <c r="M20" s="58">
        <f>'[1]Données source'!L41/1000</f>
        <v>0</v>
      </c>
      <c r="N20" s="58">
        <f>'[1]Données source'!M41/1000</f>
        <v>0</v>
      </c>
      <c r="O20" s="58">
        <f>'[1]Données source'!N41/1000</f>
        <v>0</v>
      </c>
      <c r="P20" s="58">
        <f>'[1]Données source'!O41/1000</f>
        <v>0</v>
      </c>
      <c r="Q20" s="58">
        <f>'[1]Données source'!P41/1000</f>
        <v>0</v>
      </c>
      <c r="R20" s="58">
        <f>'[1]Données source'!Q41/1000</f>
        <v>0</v>
      </c>
      <c r="S20" s="58">
        <f>'[1]Données source'!R41/1000</f>
        <v>0</v>
      </c>
      <c r="T20" s="58">
        <f>'[1]Données source'!S41/1000</f>
        <v>0</v>
      </c>
      <c r="U20" s="58">
        <f>'[1]Données source'!T41/1000</f>
        <v>0</v>
      </c>
      <c r="V20" s="58">
        <f>'[1]Données source'!U41/1000</f>
        <v>0</v>
      </c>
      <c r="W20" s="58">
        <f>'[1]Données source'!V41/1000</f>
        <v>2.9000000000000001E-2</v>
      </c>
      <c r="X20" s="58">
        <f>'[1]Données source'!W41/1000</f>
        <v>3.2000000000000001E-2</v>
      </c>
      <c r="Y20" s="58">
        <f>'[1]Données source'!X41/1000</f>
        <v>2.3E-2</v>
      </c>
      <c r="Z20" s="58">
        <f>'[1]Données source'!Y41/1000</f>
        <v>3.7999999999999999E-2</v>
      </c>
      <c r="AA20" s="58">
        <f>'[1]Données source'!Z41/1000</f>
        <v>1.4999999999999999E-2</v>
      </c>
      <c r="AB20" s="58">
        <f>'[1]Données source'!AA41/1000</f>
        <v>1.2E-2</v>
      </c>
      <c r="AC20" s="58">
        <f>'[1]Données source'!AB41/1000</f>
        <v>8.0000000000000002E-3</v>
      </c>
      <c r="AD20" s="58">
        <f>'[1]Données source'!AC41/1000</f>
        <v>2.1000000000000001E-2</v>
      </c>
      <c r="AE20" s="58">
        <f>'[1]Données source'!AD41/1000</f>
        <v>1.2999999999999999E-2</v>
      </c>
      <c r="AF20" s="58">
        <f>'[1]Données source'!AE41/1000</f>
        <v>0</v>
      </c>
      <c r="AG20" s="58">
        <f>'[1]Données source'!AF41/1000</f>
        <v>0</v>
      </c>
      <c r="AH20" s="58">
        <f>'[1]Données source'!AG41/1000</f>
        <v>0</v>
      </c>
      <c r="AI20" s="58">
        <f>'[1]Données source'!AH41/1000</f>
        <v>0</v>
      </c>
      <c r="AJ20" s="58">
        <f>'[1]Données source'!AI41/1000</f>
        <v>0</v>
      </c>
      <c r="AK20" s="58">
        <f>'[1]Données source'!AJ41/1000</f>
        <v>0</v>
      </c>
      <c r="AL20" s="58">
        <f>'[1]Données source'!AK41/1000</f>
        <v>0</v>
      </c>
    </row>
    <row r="21" spans="2:38" ht="16.5" thickTop="1" thickBot="1" x14ac:dyDescent="0.3">
      <c r="B21" s="18" t="s">
        <v>103</v>
      </c>
      <c r="C21" s="58">
        <f>'[1]Données source'!B45/1000</f>
        <v>0</v>
      </c>
      <c r="D21" s="58">
        <f>'[1]Données source'!C45/1000</f>
        <v>0</v>
      </c>
      <c r="E21" s="58">
        <f>'[1]Données source'!D45/1000</f>
        <v>0</v>
      </c>
      <c r="F21" s="58">
        <f>'[1]Données source'!E45/1000</f>
        <v>0</v>
      </c>
      <c r="G21" s="58">
        <f>'[1]Données source'!F45/1000</f>
        <v>0</v>
      </c>
      <c r="H21" s="58">
        <f>'[1]Données source'!G45/1000</f>
        <v>0</v>
      </c>
      <c r="I21" s="58">
        <f>'[1]Données source'!H45/1000</f>
        <v>0</v>
      </c>
      <c r="J21" s="58">
        <f>'[1]Données source'!I45/1000</f>
        <v>0</v>
      </c>
      <c r="K21" s="58">
        <f>'[1]Données source'!J45/1000</f>
        <v>0</v>
      </c>
      <c r="L21" s="58">
        <f>'[1]Données source'!K45/1000</f>
        <v>0</v>
      </c>
      <c r="M21" s="58">
        <f>'[1]Données source'!L45/1000</f>
        <v>0</v>
      </c>
      <c r="N21" s="58">
        <f>'[1]Données source'!M45/1000</f>
        <v>0</v>
      </c>
      <c r="O21" s="58">
        <f>'[1]Données source'!N45/1000</f>
        <v>0</v>
      </c>
      <c r="P21" s="58">
        <f>'[1]Données source'!O45/1000</f>
        <v>0</v>
      </c>
      <c r="Q21" s="58">
        <f>'[1]Données source'!P45/1000</f>
        <v>0</v>
      </c>
      <c r="R21" s="58">
        <f>'[1]Données source'!Q45/1000</f>
        <v>0</v>
      </c>
      <c r="S21" s="58">
        <f>'[1]Données source'!R45/1000</f>
        <v>0</v>
      </c>
      <c r="T21" s="58">
        <f>'[1]Données source'!S45/1000</f>
        <v>0</v>
      </c>
      <c r="U21" s="58">
        <f>'[1]Données source'!T45/1000</f>
        <v>0</v>
      </c>
      <c r="V21" s="58">
        <f>'[1]Données source'!U45/1000</f>
        <v>0</v>
      </c>
      <c r="W21" s="58">
        <f>'[1]Données source'!V45/1000</f>
        <v>0.59699999999999998</v>
      </c>
      <c r="X21" s="58">
        <f>'[1]Données source'!W45/1000</f>
        <v>1.351</v>
      </c>
      <c r="Y21" s="58">
        <f>'[1]Données source'!X45/1000</f>
        <v>1.7290000000000001</v>
      </c>
      <c r="Z21" s="58">
        <f>'[1]Données source'!Y45/1000</f>
        <v>0.69199999999999995</v>
      </c>
      <c r="AA21" s="58">
        <f>'[1]Données source'!Z45/1000</f>
        <v>0.88</v>
      </c>
      <c r="AB21" s="58">
        <f>'[1]Données source'!AA45/1000</f>
        <v>0.126</v>
      </c>
      <c r="AC21" s="58">
        <f>'[1]Données source'!AB45/1000</f>
        <v>0.26600000000000001</v>
      </c>
      <c r="AD21" s="58">
        <f>'[1]Données source'!AC45/1000</f>
        <v>0.33</v>
      </c>
      <c r="AE21" s="58">
        <f>'[1]Données source'!AD45/1000</f>
        <v>0.32300000000000001</v>
      </c>
      <c r="AF21" s="58">
        <f>'[1]Données source'!AE45/1000</f>
        <v>0</v>
      </c>
      <c r="AG21" s="58">
        <f>'[1]Données source'!AF45/1000</f>
        <v>0</v>
      </c>
      <c r="AH21" s="58">
        <f>'[1]Données source'!AG45/1000</f>
        <v>0</v>
      </c>
      <c r="AI21" s="58">
        <f>'[1]Données source'!AH45/1000</f>
        <v>0</v>
      </c>
      <c r="AJ21" s="58">
        <f>'[1]Données source'!AI45/1000</f>
        <v>0</v>
      </c>
      <c r="AK21" s="58">
        <f>'[1]Données source'!AJ45/1000</f>
        <v>0</v>
      </c>
      <c r="AL21" s="58">
        <f>'[1]Données source'!AK45/1000</f>
        <v>0</v>
      </c>
    </row>
    <row r="22" spans="2:38" s="45" customFormat="1" ht="15.75" thickTop="1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2:38" s="45" customFormat="1" x14ac:dyDescent="0.25">
      <c r="B23" s="61" t="s">
        <v>18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2:38" s="45" customFormat="1" x14ac:dyDescent="0.25">
      <c r="B24" s="10" t="s">
        <v>19</v>
      </c>
      <c r="C24" s="62">
        <f>IF(ISERROR(C14/C$11),0,C14/C$11)</f>
        <v>0</v>
      </c>
      <c r="D24" s="62">
        <f>IF(ISERROR(D14/D$11),0,D14/D$11)</f>
        <v>0</v>
      </c>
      <c r="E24" s="62">
        <f t="shared" ref="E24:AL24" si="107">IF(ISERROR(E14/E$11),0,E14/E$11)</f>
        <v>0</v>
      </c>
      <c r="F24" s="62">
        <f t="shared" si="107"/>
        <v>0</v>
      </c>
      <c r="G24" s="62">
        <f t="shared" si="107"/>
        <v>0</v>
      </c>
      <c r="H24" s="62">
        <f t="shared" si="107"/>
        <v>0</v>
      </c>
      <c r="I24" s="62">
        <f t="shared" si="107"/>
        <v>0</v>
      </c>
      <c r="J24" s="62">
        <f t="shared" si="107"/>
        <v>0</v>
      </c>
      <c r="K24" s="62">
        <f t="shared" si="107"/>
        <v>0</v>
      </c>
      <c r="L24" s="62">
        <f t="shared" si="107"/>
        <v>0</v>
      </c>
      <c r="M24" s="62">
        <f t="shared" si="107"/>
        <v>0</v>
      </c>
      <c r="N24" s="62">
        <f t="shared" si="107"/>
        <v>0</v>
      </c>
      <c r="O24" s="62">
        <f t="shared" si="107"/>
        <v>0</v>
      </c>
      <c r="P24" s="62">
        <f t="shared" si="107"/>
        <v>0</v>
      </c>
      <c r="Q24" s="62">
        <f t="shared" si="107"/>
        <v>0</v>
      </c>
      <c r="R24" s="62">
        <f t="shared" si="107"/>
        <v>0</v>
      </c>
      <c r="S24" s="62">
        <f t="shared" si="107"/>
        <v>0</v>
      </c>
      <c r="T24" s="62">
        <f t="shared" si="107"/>
        <v>0</v>
      </c>
      <c r="U24" s="62">
        <f t="shared" si="107"/>
        <v>0</v>
      </c>
      <c r="V24" s="62">
        <f t="shared" si="107"/>
        <v>0</v>
      </c>
      <c r="W24" s="62">
        <f t="shared" si="107"/>
        <v>0.18477761860836814</v>
      </c>
      <c r="X24" s="62">
        <f t="shared" si="107"/>
        <v>0.51976179955517399</v>
      </c>
      <c r="Y24" s="62">
        <f t="shared" si="107"/>
        <v>0.18997479419397295</v>
      </c>
      <c r="Z24" s="62">
        <f t="shared" si="107"/>
        <v>0.19746800388956895</v>
      </c>
      <c r="AA24" s="62">
        <f t="shared" si="107"/>
        <v>0.19711421582352648</v>
      </c>
      <c r="AB24" s="62">
        <f t="shared" si="107"/>
        <v>0.22175977466191607</v>
      </c>
      <c r="AC24" s="62">
        <f t="shared" si="107"/>
        <v>0.2208758318454796</v>
      </c>
      <c r="AD24" s="62">
        <f t="shared" si="107"/>
        <v>0.23364925143247986</v>
      </c>
      <c r="AE24" s="62">
        <f t="shared" si="107"/>
        <v>0.23550393864178343</v>
      </c>
      <c r="AF24" s="62">
        <f t="shared" si="107"/>
        <v>0</v>
      </c>
      <c r="AG24" s="62">
        <f t="shared" si="107"/>
        <v>0</v>
      </c>
      <c r="AH24" s="62">
        <f t="shared" si="107"/>
        <v>0</v>
      </c>
      <c r="AI24" s="62">
        <f t="shared" si="107"/>
        <v>0</v>
      </c>
      <c r="AJ24" s="62">
        <f t="shared" si="107"/>
        <v>0</v>
      </c>
      <c r="AK24" s="62">
        <f t="shared" si="107"/>
        <v>0</v>
      </c>
      <c r="AL24" s="62">
        <f t="shared" si="107"/>
        <v>0</v>
      </c>
    </row>
    <row r="25" spans="2:38" s="45" customFormat="1" x14ac:dyDescent="0.25">
      <c r="B25" s="10" t="s">
        <v>20</v>
      </c>
      <c r="C25" s="62">
        <f t="shared" ref="C25:D31" si="108">IF(ISERROR(C15/C$11),0,C15/C$11)</f>
        <v>0</v>
      </c>
      <c r="D25" s="62">
        <f t="shared" si="108"/>
        <v>0</v>
      </c>
      <c r="E25" s="62">
        <f t="shared" ref="E25:AL25" si="109">IF(ISERROR(E15/E$11),0,E15/E$11)</f>
        <v>0</v>
      </c>
      <c r="F25" s="62">
        <f t="shared" si="109"/>
        <v>0</v>
      </c>
      <c r="G25" s="62">
        <f t="shared" si="109"/>
        <v>0</v>
      </c>
      <c r="H25" s="62">
        <f t="shared" si="109"/>
        <v>0</v>
      </c>
      <c r="I25" s="62">
        <f t="shared" si="109"/>
        <v>0</v>
      </c>
      <c r="J25" s="62">
        <f t="shared" si="109"/>
        <v>0</v>
      </c>
      <c r="K25" s="62">
        <f t="shared" si="109"/>
        <v>0</v>
      </c>
      <c r="L25" s="62">
        <f t="shared" si="109"/>
        <v>0</v>
      </c>
      <c r="M25" s="62">
        <f t="shared" si="109"/>
        <v>0</v>
      </c>
      <c r="N25" s="62">
        <f t="shared" si="109"/>
        <v>0</v>
      </c>
      <c r="O25" s="62">
        <f t="shared" si="109"/>
        <v>0</v>
      </c>
      <c r="P25" s="62">
        <f t="shared" si="109"/>
        <v>0</v>
      </c>
      <c r="Q25" s="62">
        <f t="shared" si="109"/>
        <v>0</v>
      </c>
      <c r="R25" s="62">
        <f t="shared" si="109"/>
        <v>0</v>
      </c>
      <c r="S25" s="62">
        <f t="shared" si="109"/>
        <v>0</v>
      </c>
      <c r="T25" s="62">
        <f t="shared" si="109"/>
        <v>0</v>
      </c>
      <c r="U25" s="62">
        <f t="shared" si="109"/>
        <v>0</v>
      </c>
      <c r="V25" s="62">
        <f t="shared" si="109"/>
        <v>0</v>
      </c>
      <c r="W25" s="62">
        <f t="shared" si="109"/>
        <v>8.3373361842133217E-2</v>
      </c>
      <c r="X25" s="62">
        <f t="shared" si="109"/>
        <v>0.24059437622057331</v>
      </c>
      <c r="Y25" s="62">
        <f t="shared" si="109"/>
        <v>8.9525979936598651E-2</v>
      </c>
      <c r="Z25" s="62">
        <f t="shared" si="109"/>
        <v>9.6009572871200502E-2</v>
      </c>
      <c r="AA25" s="62">
        <f t="shared" si="109"/>
        <v>0.10563073296436694</v>
      </c>
      <c r="AB25" s="62">
        <f t="shared" si="109"/>
        <v>0.11238203342719726</v>
      </c>
      <c r="AC25" s="62">
        <f t="shared" si="109"/>
        <v>0.12245804252556403</v>
      </c>
      <c r="AD25" s="62">
        <f t="shared" si="109"/>
        <v>0.13529907603093011</v>
      </c>
      <c r="AE25" s="62">
        <f t="shared" si="109"/>
        <v>0.14180094085221934</v>
      </c>
      <c r="AF25" s="62">
        <f t="shared" si="109"/>
        <v>0</v>
      </c>
      <c r="AG25" s="62">
        <f t="shared" si="109"/>
        <v>0</v>
      </c>
      <c r="AH25" s="62">
        <f t="shared" si="109"/>
        <v>0</v>
      </c>
      <c r="AI25" s="62">
        <f t="shared" si="109"/>
        <v>0</v>
      </c>
      <c r="AJ25" s="62">
        <f t="shared" si="109"/>
        <v>0</v>
      </c>
      <c r="AK25" s="62">
        <f t="shared" si="109"/>
        <v>0</v>
      </c>
      <c r="AL25" s="62">
        <f t="shared" si="109"/>
        <v>0</v>
      </c>
    </row>
    <row r="26" spans="2:38" s="45" customFormat="1" x14ac:dyDescent="0.25">
      <c r="B26" s="11" t="s">
        <v>21</v>
      </c>
      <c r="C26" s="62">
        <f t="shared" si="108"/>
        <v>0</v>
      </c>
      <c r="D26" s="62">
        <f t="shared" si="108"/>
        <v>0</v>
      </c>
      <c r="E26" s="62">
        <f t="shared" ref="E26:AL26" si="110">IF(ISERROR(E16/E$11),0,E16/E$11)</f>
        <v>0</v>
      </c>
      <c r="F26" s="62">
        <f t="shared" si="110"/>
        <v>0</v>
      </c>
      <c r="G26" s="62">
        <f t="shared" si="110"/>
        <v>0</v>
      </c>
      <c r="H26" s="62">
        <f t="shared" si="110"/>
        <v>0</v>
      </c>
      <c r="I26" s="62">
        <f t="shared" si="110"/>
        <v>0</v>
      </c>
      <c r="J26" s="62">
        <f t="shared" si="110"/>
        <v>0</v>
      </c>
      <c r="K26" s="62">
        <f t="shared" si="110"/>
        <v>0</v>
      </c>
      <c r="L26" s="62">
        <f t="shared" si="110"/>
        <v>0</v>
      </c>
      <c r="M26" s="62">
        <f t="shared" si="110"/>
        <v>0</v>
      </c>
      <c r="N26" s="62">
        <f t="shared" si="110"/>
        <v>0</v>
      </c>
      <c r="O26" s="62">
        <f t="shared" si="110"/>
        <v>0</v>
      </c>
      <c r="P26" s="62">
        <f t="shared" si="110"/>
        <v>0</v>
      </c>
      <c r="Q26" s="62">
        <f t="shared" si="110"/>
        <v>0</v>
      </c>
      <c r="R26" s="62">
        <f t="shared" si="110"/>
        <v>0</v>
      </c>
      <c r="S26" s="62">
        <f t="shared" si="110"/>
        <v>0</v>
      </c>
      <c r="T26" s="62">
        <f t="shared" si="110"/>
        <v>0</v>
      </c>
      <c r="U26" s="62">
        <f t="shared" si="110"/>
        <v>0</v>
      </c>
      <c r="V26" s="62">
        <f t="shared" si="110"/>
        <v>0</v>
      </c>
      <c r="W26" s="62">
        <f t="shared" si="110"/>
        <v>6.2257437863710366E-2</v>
      </c>
      <c r="X26" s="62">
        <f t="shared" si="110"/>
        <v>0.12740584032237351</v>
      </c>
      <c r="Y26" s="62">
        <f t="shared" si="110"/>
        <v>4.4391445499010966E-2</v>
      </c>
      <c r="Z26" s="62">
        <f t="shared" si="110"/>
        <v>4.4388604444052827E-2</v>
      </c>
      <c r="AA26" s="62">
        <f t="shared" si="110"/>
        <v>3.8829490259723924E-2</v>
      </c>
      <c r="AB26" s="62">
        <f t="shared" si="110"/>
        <v>3.8138988129165163E-2</v>
      </c>
      <c r="AC26" s="62">
        <f t="shared" si="110"/>
        <v>4.2269112157117344E-2</v>
      </c>
      <c r="AD26" s="62">
        <f t="shared" si="110"/>
        <v>4.2344666510805755E-2</v>
      </c>
      <c r="AE26" s="62">
        <f t="shared" si="110"/>
        <v>4.4325821723353108E-2</v>
      </c>
      <c r="AF26" s="62">
        <f t="shared" si="110"/>
        <v>0</v>
      </c>
      <c r="AG26" s="62">
        <f t="shared" si="110"/>
        <v>0</v>
      </c>
      <c r="AH26" s="62">
        <f t="shared" si="110"/>
        <v>0</v>
      </c>
      <c r="AI26" s="62">
        <f t="shared" si="110"/>
        <v>0</v>
      </c>
      <c r="AJ26" s="62">
        <f t="shared" si="110"/>
        <v>0</v>
      </c>
      <c r="AK26" s="62">
        <f t="shared" si="110"/>
        <v>0</v>
      </c>
      <c r="AL26" s="62">
        <f t="shared" si="110"/>
        <v>0</v>
      </c>
    </row>
    <row r="27" spans="2:38" s="45" customFormat="1" x14ac:dyDescent="0.25">
      <c r="B27" s="18" t="s">
        <v>22</v>
      </c>
      <c r="C27" s="62">
        <f t="shared" si="108"/>
        <v>0</v>
      </c>
      <c r="D27" s="62">
        <f t="shared" si="108"/>
        <v>0</v>
      </c>
      <c r="E27" s="62">
        <f t="shared" ref="E27:AL27" si="111">IF(ISERROR(E17/E$11),0,E17/E$11)</f>
        <v>0</v>
      </c>
      <c r="F27" s="62">
        <f t="shared" si="111"/>
        <v>0</v>
      </c>
      <c r="G27" s="62">
        <f t="shared" si="111"/>
        <v>0</v>
      </c>
      <c r="H27" s="62">
        <f t="shared" si="111"/>
        <v>0</v>
      </c>
      <c r="I27" s="62">
        <f t="shared" si="111"/>
        <v>0</v>
      </c>
      <c r="J27" s="62">
        <f t="shared" si="111"/>
        <v>0</v>
      </c>
      <c r="K27" s="62">
        <f t="shared" si="111"/>
        <v>0</v>
      </c>
      <c r="L27" s="62">
        <f t="shared" si="111"/>
        <v>0</v>
      </c>
      <c r="M27" s="62">
        <f t="shared" si="111"/>
        <v>0</v>
      </c>
      <c r="N27" s="62">
        <f t="shared" si="111"/>
        <v>0</v>
      </c>
      <c r="O27" s="62">
        <f t="shared" si="111"/>
        <v>0</v>
      </c>
      <c r="P27" s="62">
        <f t="shared" si="111"/>
        <v>0</v>
      </c>
      <c r="Q27" s="62">
        <f t="shared" si="111"/>
        <v>0</v>
      </c>
      <c r="R27" s="62">
        <f t="shared" si="111"/>
        <v>0</v>
      </c>
      <c r="S27" s="62">
        <f t="shared" si="111"/>
        <v>0</v>
      </c>
      <c r="T27" s="62">
        <f t="shared" si="111"/>
        <v>0</v>
      </c>
      <c r="U27" s="62">
        <f t="shared" si="111"/>
        <v>0</v>
      </c>
      <c r="V27" s="62">
        <f t="shared" si="111"/>
        <v>0</v>
      </c>
      <c r="W27" s="62">
        <f t="shared" si="111"/>
        <v>0</v>
      </c>
      <c r="X27" s="62">
        <f t="shared" si="111"/>
        <v>0</v>
      </c>
      <c r="Y27" s="62">
        <f>IF(ISERROR(Y17/Y$11),0,Y17/Y$11)</f>
        <v>0</v>
      </c>
      <c r="Z27" s="62">
        <f t="shared" si="111"/>
        <v>0</v>
      </c>
      <c r="AA27" s="62">
        <f t="shared" si="111"/>
        <v>0</v>
      </c>
      <c r="AB27" s="62">
        <f t="shared" si="111"/>
        <v>0</v>
      </c>
      <c r="AC27" s="62">
        <f t="shared" si="111"/>
        <v>0</v>
      </c>
      <c r="AD27" s="62">
        <f t="shared" si="111"/>
        <v>0</v>
      </c>
      <c r="AE27" s="62">
        <f t="shared" si="111"/>
        <v>0</v>
      </c>
      <c r="AF27" s="62">
        <f t="shared" si="111"/>
        <v>0</v>
      </c>
      <c r="AG27" s="62">
        <f t="shared" si="111"/>
        <v>0</v>
      </c>
      <c r="AH27" s="62">
        <f t="shared" si="111"/>
        <v>0</v>
      </c>
      <c r="AI27" s="62">
        <f t="shared" si="111"/>
        <v>0</v>
      </c>
      <c r="AJ27" s="62">
        <f t="shared" si="111"/>
        <v>0</v>
      </c>
      <c r="AK27" s="62">
        <f t="shared" si="111"/>
        <v>0</v>
      </c>
      <c r="AL27" s="62">
        <f t="shared" si="111"/>
        <v>0</v>
      </c>
    </row>
    <row r="28" spans="2:38" s="45" customFormat="1" x14ac:dyDescent="0.25">
      <c r="B28" s="18" t="s">
        <v>23</v>
      </c>
      <c r="C28" s="62">
        <f t="shared" si="108"/>
        <v>0</v>
      </c>
      <c r="D28" s="62">
        <f t="shared" si="108"/>
        <v>0</v>
      </c>
      <c r="E28" s="62">
        <f t="shared" ref="E28:AL28" si="112">IF(ISERROR(E18/E$11),0,E18/E$11)</f>
        <v>0</v>
      </c>
      <c r="F28" s="62">
        <f t="shared" si="112"/>
        <v>0</v>
      </c>
      <c r="G28" s="62">
        <f t="shared" si="112"/>
        <v>0</v>
      </c>
      <c r="H28" s="62">
        <f t="shared" si="112"/>
        <v>0</v>
      </c>
      <c r="I28" s="62">
        <f t="shared" si="112"/>
        <v>0</v>
      </c>
      <c r="J28" s="62">
        <f t="shared" si="112"/>
        <v>0</v>
      </c>
      <c r="K28" s="62">
        <f t="shared" si="112"/>
        <v>0</v>
      </c>
      <c r="L28" s="62">
        <f t="shared" si="112"/>
        <v>0</v>
      </c>
      <c r="M28" s="62">
        <f t="shared" si="112"/>
        <v>0</v>
      </c>
      <c r="N28" s="62">
        <f t="shared" si="112"/>
        <v>0</v>
      </c>
      <c r="O28" s="62">
        <f t="shared" si="112"/>
        <v>0</v>
      </c>
      <c r="P28" s="62">
        <f t="shared" si="112"/>
        <v>0</v>
      </c>
      <c r="Q28" s="62">
        <f t="shared" si="112"/>
        <v>0</v>
      </c>
      <c r="R28" s="62">
        <f t="shared" si="112"/>
        <v>0</v>
      </c>
      <c r="S28" s="62">
        <f t="shared" si="112"/>
        <v>0</v>
      </c>
      <c r="T28" s="62">
        <f t="shared" si="112"/>
        <v>0</v>
      </c>
      <c r="U28" s="62">
        <f t="shared" si="112"/>
        <v>0</v>
      </c>
      <c r="V28" s="62">
        <f t="shared" si="112"/>
        <v>0</v>
      </c>
      <c r="W28" s="62">
        <f t="shared" si="112"/>
        <v>3.9102185344039718E-2</v>
      </c>
      <c r="X28" s="62">
        <f t="shared" si="112"/>
        <v>9.1502208233538357E-2</v>
      </c>
      <c r="Y28" s="62">
        <f t="shared" si="112"/>
        <v>5.358072400549771E-2</v>
      </c>
      <c r="Z28" s="62">
        <f t="shared" si="112"/>
        <v>5.2294405125671468E-2</v>
      </c>
      <c r="AA28" s="62">
        <f t="shared" si="112"/>
        <v>5.0885167183342517E-2</v>
      </c>
      <c r="AB28" s="62">
        <f t="shared" si="112"/>
        <v>4.6471937436989505E-2</v>
      </c>
      <c r="AC28" s="62">
        <f t="shared" si="112"/>
        <v>4.2778769680246707E-2</v>
      </c>
      <c r="AD28" s="62">
        <f t="shared" si="112"/>
        <v>3.9042580778403481E-2</v>
      </c>
      <c r="AE28" s="62">
        <f t="shared" si="112"/>
        <v>5.5507283103023004E-2</v>
      </c>
      <c r="AF28" s="62">
        <f t="shared" si="112"/>
        <v>0</v>
      </c>
      <c r="AG28" s="62">
        <f t="shared" si="112"/>
        <v>0</v>
      </c>
      <c r="AH28" s="62">
        <f t="shared" si="112"/>
        <v>0</v>
      </c>
      <c r="AI28" s="62">
        <f t="shared" si="112"/>
        <v>0</v>
      </c>
      <c r="AJ28" s="62">
        <f t="shared" si="112"/>
        <v>0</v>
      </c>
      <c r="AK28" s="62">
        <f t="shared" si="112"/>
        <v>0</v>
      </c>
      <c r="AL28" s="62">
        <f t="shared" si="112"/>
        <v>0</v>
      </c>
    </row>
    <row r="29" spans="2:38" s="45" customFormat="1" x14ac:dyDescent="0.25">
      <c r="B29" s="18" t="s">
        <v>24</v>
      </c>
      <c r="C29" s="62">
        <f t="shared" si="108"/>
        <v>0</v>
      </c>
      <c r="D29" s="62">
        <f t="shared" si="108"/>
        <v>0</v>
      </c>
      <c r="E29" s="62">
        <f t="shared" ref="E29:AL29" si="113">IF(ISERROR(E19/E$11),0,E19/E$11)</f>
        <v>0</v>
      </c>
      <c r="F29" s="62">
        <f t="shared" si="113"/>
        <v>0</v>
      </c>
      <c r="G29" s="62">
        <f t="shared" si="113"/>
        <v>0</v>
      </c>
      <c r="H29" s="62">
        <f t="shared" si="113"/>
        <v>0</v>
      </c>
      <c r="I29" s="62">
        <f t="shared" si="113"/>
        <v>0</v>
      </c>
      <c r="J29" s="62">
        <f t="shared" si="113"/>
        <v>0</v>
      </c>
      <c r="K29" s="62">
        <f t="shared" si="113"/>
        <v>0</v>
      </c>
      <c r="L29" s="62">
        <f t="shared" si="113"/>
        <v>0</v>
      </c>
      <c r="M29" s="62">
        <f t="shared" si="113"/>
        <v>0</v>
      </c>
      <c r="N29" s="62">
        <f t="shared" si="113"/>
        <v>0</v>
      </c>
      <c r="O29" s="62">
        <f t="shared" si="113"/>
        <v>0</v>
      </c>
      <c r="P29" s="62">
        <f t="shared" si="113"/>
        <v>0</v>
      </c>
      <c r="Q29" s="62">
        <f t="shared" si="113"/>
        <v>0</v>
      </c>
      <c r="R29" s="62">
        <f t="shared" si="113"/>
        <v>0</v>
      </c>
      <c r="S29" s="62">
        <f t="shared" si="113"/>
        <v>0</v>
      </c>
      <c r="T29" s="62">
        <f t="shared" si="113"/>
        <v>0</v>
      </c>
      <c r="U29" s="62">
        <f t="shared" si="113"/>
        <v>0</v>
      </c>
      <c r="V29" s="62">
        <f t="shared" si="113"/>
        <v>0</v>
      </c>
      <c r="W29" s="62">
        <f t="shared" si="113"/>
        <v>0.62982414377956975</v>
      </c>
      <c r="X29" s="62">
        <f t="shared" si="113"/>
        <v>1.7043974688499951E-2</v>
      </c>
      <c r="Y29" s="62">
        <f t="shared" si="113"/>
        <v>0.62085367356236654</v>
      </c>
      <c r="Z29" s="62">
        <f t="shared" si="113"/>
        <v>0.60926510433548475</v>
      </c>
      <c r="AA29" s="62">
        <f t="shared" si="113"/>
        <v>0.60679011000249794</v>
      </c>
      <c r="AB29" s="62">
        <f t="shared" si="113"/>
        <v>0.58113569682843436</v>
      </c>
      <c r="AC29" s="62">
        <f t="shared" si="113"/>
        <v>0.57144035059243614</v>
      </c>
      <c r="AD29" s="62">
        <f t="shared" si="113"/>
        <v>0.54946080049473278</v>
      </c>
      <c r="AE29" s="62">
        <f t="shared" si="113"/>
        <v>0.52270462926834527</v>
      </c>
      <c r="AF29" s="62">
        <f t="shared" si="113"/>
        <v>0</v>
      </c>
      <c r="AG29" s="62">
        <f t="shared" si="113"/>
        <v>0</v>
      </c>
      <c r="AH29" s="62">
        <f t="shared" si="113"/>
        <v>0</v>
      </c>
      <c r="AI29" s="62">
        <f t="shared" si="113"/>
        <v>0</v>
      </c>
      <c r="AJ29" s="62">
        <f t="shared" si="113"/>
        <v>0</v>
      </c>
      <c r="AK29" s="62">
        <f t="shared" si="113"/>
        <v>0</v>
      </c>
      <c r="AL29" s="62">
        <f t="shared" si="113"/>
        <v>0</v>
      </c>
    </row>
    <row r="30" spans="2:38" s="45" customFormat="1" x14ac:dyDescent="0.25">
      <c r="B30" s="18" t="s">
        <v>25</v>
      </c>
      <c r="C30" s="62">
        <f t="shared" si="108"/>
        <v>0</v>
      </c>
      <c r="D30" s="62">
        <f t="shared" si="108"/>
        <v>0</v>
      </c>
      <c r="E30" s="62">
        <f t="shared" ref="E30:AL30" si="114">IF(ISERROR(E20/E$11),0,E20/E$11)</f>
        <v>0</v>
      </c>
      <c r="F30" s="62">
        <f t="shared" si="114"/>
        <v>0</v>
      </c>
      <c r="G30" s="62">
        <f t="shared" si="114"/>
        <v>0</v>
      </c>
      <c r="H30" s="62">
        <f t="shared" si="114"/>
        <v>0</v>
      </c>
      <c r="I30" s="62">
        <f t="shared" si="114"/>
        <v>0</v>
      </c>
      <c r="J30" s="62">
        <f t="shared" si="114"/>
        <v>0</v>
      </c>
      <c r="K30" s="62">
        <f t="shared" si="114"/>
        <v>0</v>
      </c>
      <c r="L30" s="62">
        <f t="shared" si="114"/>
        <v>0</v>
      </c>
      <c r="M30" s="62">
        <f t="shared" si="114"/>
        <v>0</v>
      </c>
      <c r="N30" s="62">
        <f t="shared" si="114"/>
        <v>0</v>
      </c>
      <c r="O30" s="62">
        <f t="shared" si="114"/>
        <v>0</v>
      </c>
      <c r="P30" s="62">
        <f t="shared" si="114"/>
        <v>0</v>
      </c>
      <c r="Q30" s="62">
        <f t="shared" si="114"/>
        <v>0</v>
      </c>
      <c r="R30" s="62">
        <f t="shared" si="114"/>
        <v>0</v>
      </c>
      <c r="S30" s="62">
        <f t="shared" si="114"/>
        <v>0</v>
      </c>
      <c r="T30" s="62">
        <f t="shared" si="114"/>
        <v>0</v>
      </c>
      <c r="U30" s="62">
        <f t="shared" si="114"/>
        <v>0</v>
      </c>
      <c r="V30" s="62">
        <f t="shared" si="114"/>
        <v>0</v>
      </c>
      <c r="W30" s="62">
        <f t="shared" si="114"/>
        <v>3.0818409430008203E-5</v>
      </c>
      <c r="X30" s="62">
        <f t="shared" si="114"/>
        <v>8.5421280806150516E-5</v>
      </c>
      <c r="Y30" s="62">
        <f t="shared" si="114"/>
        <v>2.1967924919363387E-5</v>
      </c>
      <c r="Z30" s="62">
        <f t="shared" si="114"/>
        <v>2.9895554373719603E-5</v>
      </c>
      <c r="AA30" s="62">
        <f t="shared" si="114"/>
        <v>1.2574588266064872E-5</v>
      </c>
      <c r="AB30" s="62">
        <f t="shared" si="114"/>
        <v>9.7016970693598578E-6</v>
      </c>
      <c r="AC30" s="62">
        <f t="shared" si="114"/>
        <v>5.1939620191527346E-6</v>
      </c>
      <c r="AD30" s="62">
        <f t="shared" si="114"/>
        <v>1.21826775088629E-5</v>
      </c>
      <c r="AE30" s="62">
        <f t="shared" si="114"/>
        <v>6.0893551981780658E-6</v>
      </c>
      <c r="AF30" s="62">
        <f t="shared" si="114"/>
        <v>0</v>
      </c>
      <c r="AG30" s="62">
        <f t="shared" si="114"/>
        <v>0</v>
      </c>
      <c r="AH30" s="62">
        <f t="shared" si="114"/>
        <v>0</v>
      </c>
      <c r="AI30" s="62">
        <f t="shared" si="114"/>
        <v>0</v>
      </c>
      <c r="AJ30" s="62">
        <f t="shared" si="114"/>
        <v>0</v>
      </c>
      <c r="AK30" s="62">
        <f t="shared" si="114"/>
        <v>0</v>
      </c>
      <c r="AL30" s="62">
        <f t="shared" si="114"/>
        <v>0</v>
      </c>
    </row>
    <row r="31" spans="2:38" x14ac:dyDescent="0.25">
      <c r="B31" s="18" t="s">
        <v>26</v>
      </c>
      <c r="C31" s="62">
        <f t="shared" si="108"/>
        <v>0</v>
      </c>
      <c r="D31" s="62">
        <f t="shared" si="108"/>
        <v>0</v>
      </c>
      <c r="E31" s="62">
        <f t="shared" ref="E31:AL31" si="115">IF(ISERROR(E21/E$11),0,E21/E$11)</f>
        <v>0</v>
      </c>
      <c r="F31" s="62">
        <f t="shared" si="115"/>
        <v>0</v>
      </c>
      <c r="G31" s="62">
        <f t="shared" si="115"/>
        <v>0</v>
      </c>
      <c r="H31" s="62">
        <f t="shared" si="115"/>
        <v>0</v>
      </c>
      <c r="I31" s="62">
        <f t="shared" si="115"/>
        <v>0</v>
      </c>
      <c r="J31" s="62">
        <f t="shared" si="115"/>
        <v>0</v>
      </c>
      <c r="K31" s="62">
        <f t="shared" si="115"/>
        <v>0</v>
      </c>
      <c r="L31" s="62">
        <f t="shared" si="115"/>
        <v>0</v>
      </c>
      <c r="M31" s="62">
        <f t="shared" si="115"/>
        <v>0</v>
      </c>
      <c r="N31" s="62">
        <f t="shared" si="115"/>
        <v>0</v>
      </c>
      <c r="O31" s="62">
        <f t="shared" si="115"/>
        <v>0</v>
      </c>
      <c r="P31" s="62">
        <f t="shared" si="115"/>
        <v>0</v>
      </c>
      <c r="Q31" s="62">
        <f t="shared" si="115"/>
        <v>0</v>
      </c>
      <c r="R31" s="62">
        <f t="shared" si="115"/>
        <v>0</v>
      </c>
      <c r="S31" s="62">
        <f t="shared" si="115"/>
        <v>0</v>
      </c>
      <c r="T31" s="62">
        <f t="shared" si="115"/>
        <v>0</v>
      </c>
      <c r="U31" s="62">
        <f t="shared" si="115"/>
        <v>0</v>
      </c>
      <c r="V31" s="62">
        <f t="shared" si="115"/>
        <v>0</v>
      </c>
      <c r="W31" s="62">
        <f t="shared" si="115"/>
        <v>6.3443415274878944E-4</v>
      </c>
      <c r="X31" s="62">
        <f t="shared" si="115"/>
        <v>3.6063796990346672E-3</v>
      </c>
      <c r="Y31" s="62">
        <f t="shared" si="115"/>
        <v>1.6514148776338826E-3</v>
      </c>
      <c r="Z31" s="62">
        <f t="shared" si="115"/>
        <v>5.444137796477359E-4</v>
      </c>
      <c r="AA31" s="62">
        <f t="shared" si="115"/>
        <v>7.3770917827580581E-4</v>
      </c>
      <c r="AB31" s="62">
        <f t="shared" si="115"/>
        <v>1.0186781922827851E-4</v>
      </c>
      <c r="AC31" s="62">
        <f t="shared" si="115"/>
        <v>1.7269923713682841E-4</v>
      </c>
      <c r="AD31" s="62">
        <f t="shared" si="115"/>
        <v>1.9144207513927414E-4</v>
      </c>
      <c r="AE31" s="62">
        <f t="shared" si="115"/>
        <v>1.5129705607780887E-4</v>
      </c>
      <c r="AF31" s="62">
        <f t="shared" si="115"/>
        <v>0</v>
      </c>
      <c r="AG31" s="62">
        <f t="shared" si="115"/>
        <v>0</v>
      </c>
      <c r="AH31" s="62">
        <f t="shared" si="115"/>
        <v>0</v>
      </c>
      <c r="AI31" s="62">
        <f t="shared" si="115"/>
        <v>0</v>
      </c>
      <c r="AJ31" s="62">
        <f t="shared" si="115"/>
        <v>0</v>
      </c>
      <c r="AK31" s="62">
        <f t="shared" si="115"/>
        <v>0</v>
      </c>
      <c r="AL31" s="62">
        <f t="shared" si="115"/>
        <v>0</v>
      </c>
    </row>
    <row r="32" spans="2:38" x14ac:dyDescent="0.25"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s="17" customFormat="1" x14ac:dyDescent="0.25">
      <c r="A33" s="45"/>
      <c r="B33" s="78" t="s">
        <v>51</v>
      </c>
      <c r="C33" s="16">
        <f>SUM(C36:C43)</f>
        <v>0</v>
      </c>
      <c r="D33" s="16">
        <f t="shared" ref="D33:Z33" si="116">SUM(D36:D43)</f>
        <v>0</v>
      </c>
      <c r="E33" s="16">
        <f t="shared" si="116"/>
        <v>0</v>
      </c>
      <c r="F33" s="16">
        <f t="shared" si="116"/>
        <v>0</v>
      </c>
      <c r="G33" s="16">
        <f t="shared" si="116"/>
        <v>0</v>
      </c>
      <c r="H33" s="16">
        <f t="shared" si="116"/>
        <v>0</v>
      </c>
      <c r="I33" s="16">
        <f t="shared" si="116"/>
        <v>0</v>
      </c>
      <c r="J33" s="16">
        <f t="shared" si="116"/>
        <v>0</v>
      </c>
      <c r="K33" s="16">
        <f t="shared" si="116"/>
        <v>0</v>
      </c>
      <c r="L33" s="16">
        <f t="shared" si="116"/>
        <v>0</v>
      </c>
      <c r="M33" s="16">
        <f t="shared" si="116"/>
        <v>0</v>
      </c>
      <c r="N33" s="16">
        <f t="shared" si="116"/>
        <v>0</v>
      </c>
      <c r="O33" s="16">
        <f t="shared" si="116"/>
        <v>0</v>
      </c>
      <c r="P33" s="16">
        <f t="shared" si="116"/>
        <v>0</v>
      </c>
      <c r="Q33" s="16">
        <f t="shared" si="116"/>
        <v>0</v>
      </c>
      <c r="R33" s="16">
        <f t="shared" si="116"/>
        <v>0</v>
      </c>
      <c r="S33" s="16">
        <f t="shared" si="116"/>
        <v>0</v>
      </c>
      <c r="T33" s="16">
        <f t="shared" si="116"/>
        <v>0</v>
      </c>
      <c r="U33" s="16">
        <f t="shared" si="116"/>
        <v>0</v>
      </c>
      <c r="V33" s="16">
        <f t="shared" si="116"/>
        <v>0</v>
      </c>
      <c r="W33" s="16">
        <f t="shared" si="116"/>
        <v>8910032.9560000002</v>
      </c>
      <c r="X33" s="16">
        <f t="shared" si="116"/>
        <v>13216530.585000001</v>
      </c>
      <c r="Y33" s="16">
        <f t="shared" si="116"/>
        <v>15419223.723000001</v>
      </c>
      <c r="Z33" s="16">
        <f t="shared" si="116"/>
        <v>12743071.938000001</v>
      </c>
      <c r="AA33" s="16">
        <f t="shared" ref="AA33:AL33" si="117">SUM(AA36:AA43)</f>
        <v>13051778.4790999</v>
      </c>
      <c r="AB33" s="16">
        <f t="shared" si="117"/>
        <v>7631460.709999999</v>
      </c>
      <c r="AC33" s="16">
        <f t="shared" si="117"/>
        <v>10286797.824000001</v>
      </c>
      <c r="AD33" s="16">
        <f t="shared" si="117"/>
        <v>11503030.616</v>
      </c>
      <c r="AE33" s="16">
        <f t="shared" si="117"/>
        <v>12682433.828259699</v>
      </c>
      <c r="AF33" s="16">
        <f t="shared" si="117"/>
        <v>0</v>
      </c>
      <c r="AG33" s="16">
        <f t="shared" si="117"/>
        <v>0</v>
      </c>
      <c r="AH33" s="16">
        <f t="shared" si="117"/>
        <v>0</v>
      </c>
      <c r="AI33" s="16">
        <f t="shared" si="117"/>
        <v>0</v>
      </c>
      <c r="AJ33" s="16">
        <f t="shared" si="117"/>
        <v>0</v>
      </c>
      <c r="AK33" s="16">
        <f t="shared" si="117"/>
        <v>0</v>
      </c>
      <c r="AL33" s="16">
        <f t="shared" si="117"/>
        <v>0</v>
      </c>
    </row>
    <row r="34" spans="1:38" x14ac:dyDescent="0.25">
      <c r="B34" s="55" t="s">
        <v>16</v>
      </c>
      <c r="C34" s="12"/>
      <c r="D34" s="57">
        <f t="shared" ref="D34" si="118">IF(ISERROR(D33/C33-1),0,D33/C33-1)</f>
        <v>0</v>
      </c>
      <c r="E34" s="57">
        <f t="shared" ref="E34" si="119">IF(ISERROR(E33/D33-1),0,E33/D33-1)</f>
        <v>0</v>
      </c>
      <c r="F34" s="57">
        <f t="shared" ref="F34" si="120">IF(ISERROR(F33/E33-1),0,F33/E33-1)</f>
        <v>0</v>
      </c>
      <c r="G34" s="57">
        <f t="shared" ref="G34" si="121">IF(ISERROR(G33/F33-1),0,G33/F33-1)</f>
        <v>0</v>
      </c>
      <c r="H34" s="57">
        <f t="shared" ref="H34" si="122">IF(ISERROR(H33/G33-1),0,H33/G33-1)</f>
        <v>0</v>
      </c>
      <c r="I34" s="57">
        <f t="shared" ref="I34" si="123">IF(ISERROR(I33/H33-1),0,I33/H33-1)</f>
        <v>0</v>
      </c>
      <c r="J34" s="57">
        <f t="shared" ref="J34" si="124">IF(ISERROR(J33/I33-1),0,J33/I33-1)</f>
        <v>0</v>
      </c>
      <c r="K34" s="57">
        <f t="shared" ref="K34" si="125">IF(ISERROR(K33/J33-1),0,K33/J33-1)</f>
        <v>0</v>
      </c>
      <c r="L34" s="57">
        <f t="shared" ref="L34" si="126">IF(ISERROR(L33/K33-1),0,L33/K33-1)</f>
        <v>0</v>
      </c>
      <c r="M34" s="57">
        <f t="shared" ref="M34" si="127">IF(ISERROR(M33/L33-1),0,M33/L33-1)</f>
        <v>0</v>
      </c>
      <c r="N34" s="57">
        <f t="shared" ref="N34" si="128">IF(ISERROR(N33/M33-1),0,N33/M33-1)</f>
        <v>0</v>
      </c>
      <c r="O34" s="57">
        <f t="shared" ref="O34" si="129">IF(ISERROR(O33/N33-1),0,O33/N33-1)</f>
        <v>0</v>
      </c>
      <c r="P34" s="57">
        <f t="shared" ref="P34" si="130">IF(ISERROR(P33/O33-1),0,P33/O33-1)</f>
        <v>0</v>
      </c>
      <c r="Q34" s="57">
        <f t="shared" ref="Q34" si="131">IF(ISERROR(Q33/P33-1),0,Q33/P33-1)</f>
        <v>0</v>
      </c>
      <c r="R34" s="57">
        <f t="shared" ref="R34" si="132">IF(ISERROR(R33/Q33-1),0,R33/Q33-1)</f>
        <v>0</v>
      </c>
      <c r="S34" s="57">
        <f t="shared" ref="S34" si="133">IF(ISERROR(S33/R33-1),0,S33/R33-1)</f>
        <v>0</v>
      </c>
      <c r="T34" s="57">
        <f t="shared" ref="T34" si="134">IF(ISERROR(T33/S33-1),0,T33/S33-1)</f>
        <v>0</v>
      </c>
      <c r="U34" s="57">
        <f t="shared" ref="U34" si="135">IF(ISERROR(U33/T33-1),0,U33/T33-1)</f>
        <v>0</v>
      </c>
      <c r="V34" s="57">
        <f t="shared" ref="V34" si="136">IF(ISERROR(V33/U33-1),0,V33/U33-1)</f>
        <v>0</v>
      </c>
      <c r="W34" s="57">
        <f t="shared" ref="W34" si="137">IF(ISERROR(W33/V33-1),0,W33/V33-1)</f>
        <v>0</v>
      </c>
      <c r="X34" s="57">
        <f t="shared" ref="X34" si="138">IF(ISERROR(X33/W33-1),0,X33/W33-1)</f>
        <v>0.48333127949880517</v>
      </c>
      <c r="Y34" s="57">
        <f t="shared" ref="Y34" si="139">IF(ISERROR(Y33/X33-1),0,Y33/X33-1)</f>
        <v>0.16666197863605214</v>
      </c>
      <c r="Z34" s="57">
        <f t="shared" ref="Z34" si="140">IF(ISERROR(Z33/Y33-1),0,Z33/Y33-1)</f>
        <v>-0.1735594367833273</v>
      </c>
      <c r="AA34" s="57">
        <f t="shared" ref="AA34" si="141">IF(ISERROR(AA33/Z33-1),0,AA33/Z33-1)</f>
        <v>2.4225441290912864E-2</v>
      </c>
      <c r="AB34" s="57">
        <f t="shared" ref="AB34" si="142">IF(ISERROR(AB33/AA33-1),0,AB33/AA33-1)</f>
        <v>-0.41529342363414878</v>
      </c>
      <c r="AC34" s="57">
        <f t="shared" ref="AC34" si="143">IF(ISERROR(AC33/AB33-1),0,AC33/AB33-1)</f>
        <v>0.34794611607192594</v>
      </c>
      <c r="AD34" s="57">
        <f t="shared" ref="AD34" si="144">IF(ISERROR(AD33/AC33-1),0,AD33/AC33-1)</f>
        <v>0.11823239970386323</v>
      </c>
      <c r="AE34" s="57">
        <f t="shared" ref="AE34" si="145">IF(ISERROR(AE33/AD33-1),0,AE33/AD33-1)</f>
        <v>0.10252978120559142</v>
      </c>
      <c r="AF34" s="57">
        <f t="shared" ref="AF34" si="146">IF(ISERROR(AF33/AE33-1),0,AF33/AE33-1)</f>
        <v>-1</v>
      </c>
      <c r="AG34" s="57">
        <f t="shared" ref="AG34" si="147">IF(ISERROR(AG33/AF33-1),0,AG33/AF33-1)</f>
        <v>0</v>
      </c>
      <c r="AH34" s="57">
        <f t="shared" ref="AH34" si="148">IF(ISERROR(AH33/AG33-1),0,AH33/AG33-1)</f>
        <v>0</v>
      </c>
      <c r="AI34" s="57">
        <f t="shared" ref="AI34" si="149">IF(ISERROR(AI33/AH33-1),0,AI33/AH33-1)</f>
        <v>0</v>
      </c>
      <c r="AJ34" s="57">
        <f t="shared" ref="AJ34" si="150">IF(ISERROR(AJ33/AI33-1),0,AJ33/AI33-1)</f>
        <v>0</v>
      </c>
      <c r="AK34" s="57">
        <f t="shared" ref="AK34" si="151">IF(ISERROR(AK33/AJ33-1),0,AK33/AJ33-1)</f>
        <v>0</v>
      </c>
      <c r="AL34" s="57">
        <f t="shared" ref="AL34" si="152">IF(ISERROR(AL33/AK33-1),0,AL33/AK33-1)</f>
        <v>0</v>
      </c>
    </row>
    <row r="35" spans="1:38" ht="15.75" thickBot="1" x14ac:dyDescent="0.3">
      <c r="B35" s="55"/>
      <c r="C35" s="12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</row>
    <row r="36" spans="1:38" ht="16.5" thickTop="1" thickBot="1" x14ac:dyDescent="0.3">
      <c r="B36" s="10" t="s">
        <v>104</v>
      </c>
      <c r="C36" s="58">
        <f>'[1]Données source'!B53/1000</f>
        <v>0</v>
      </c>
      <c r="D36" s="58">
        <f>'[1]Données source'!C53/1000</f>
        <v>0</v>
      </c>
      <c r="E36" s="58">
        <f>'[1]Données source'!D53/1000</f>
        <v>0</v>
      </c>
      <c r="F36" s="58">
        <f>'[1]Données source'!E53/1000</f>
        <v>0</v>
      </c>
      <c r="G36" s="58">
        <f>'[1]Données source'!F53/1000</f>
        <v>0</v>
      </c>
      <c r="H36" s="58">
        <f>'[1]Données source'!G53/1000</f>
        <v>0</v>
      </c>
      <c r="I36" s="58">
        <f>'[1]Données source'!H53/1000</f>
        <v>0</v>
      </c>
      <c r="J36" s="58">
        <f>'[1]Données source'!I53/1000</f>
        <v>0</v>
      </c>
      <c r="K36" s="58">
        <f>'[1]Données source'!J53/1000</f>
        <v>0</v>
      </c>
      <c r="L36" s="58">
        <f>'[1]Données source'!K53/1000</f>
        <v>0</v>
      </c>
      <c r="M36" s="58">
        <f>'[1]Données source'!L53/1000</f>
        <v>0</v>
      </c>
      <c r="N36" s="58">
        <f>'[1]Données source'!M53/1000</f>
        <v>0</v>
      </c>
      <c r="O36" s="58">
        <f>'[1]Données source'!N53/1000</f>
        <v>0</v>
      </c>
      <c r="P36" s="58">
        <f>'[1]Données source'!O53/1000</f>
        <v>0</v>
      </c>
      <c r="Q36" s="58">
        <f>'[1]Données source'!P53/1000</f>
        <v>0</v>
      </c>
      <c r="R36" s="58">
        <f>'[1]Données source'!Q53/1000</f>
        <v>0</v>
      </c>
      <c r="S36" s="58">
        <f>'[1]Données source'!R53/1000</f>
        <v>0</v>
      </c>
      <c r="T36" s="58">
        <f>'[1]Données source'!S53/1000</f>
        <v>0</v>
      </c>
      <c r="U36" s="58">
        <f>'[1]Données source'!T53/1000</f>
        <v>0</v>
      </c>
      <c r="V36" s="58">
        <f>'[1]Données source'!U53/1000</f>
        <v>0</v>
      </c>
      <c r="W36" s="58">
        <f>'[1]Données source'!V53/1000</f>
        <v>2522471.5079999999</v>
      </c>
      <c r="X36" s="58">
        <f>'[1]Données source'!W53/1000</f>
        <v>2727174.97</v>
      </c>
      <c r="Y36" s="58">
        <f>'[1]Données source'!X53/1000</f>
        <v>2447503.3289999999</v>
      </c>
      <c r="Z36" s="58">
        <f>'[1]Données source'!Y53/1000</f>
        <v>3275828.2220000001</v>
      </c>
      <c r="AA36" s="58">
        <f>'[1]Données source'!Z53/1000</f>
        <v>2769672.97</v>
      </c>
      <c r="AB36" s="58">
        <f>'[1]Données source'!AA53/1000</f>
        <v>2833508.2760000001</v>
      </c>
      <c r="AC36" s="58">
        <f>'[1]Données source'!AB53/1000</f>
        <v>3344558.4759999998</v>
      </c>
      <c r="AD36" s="58">
        <f>'[1]Données source'!AC53/1000</f>
        <v>3693181.014</v>
      </c>
      <c r="AE36" s="58">
        <f>'[1]Données source'!AD53/1000</f>
        <v>4373108.1940000001</v>
      </c>
      <c r="AF36" s="58">
        <f>'[1]Données source'!AE53/1000</f>
        <v>0</v>
      </c>
      <c r="AG36" s="58">
        <f>'[1]Données source'!AF53/1000</f>
        <v>0</v>
      </c>
      <c r="AH36" s="58">
        <f>'[1]Données source'!AG53/1000</f>
        <v>0</v>
      </c>
      <c r="AI36" s="58">
        <f>'[1]Données source'!AH53/1000</f>
        <v>0</v>
      </c>
      <c r="AJ36" s="58">
        <f>'[1]Données source'!AI53/1000</f>
        <v>0</v>
      </c>
      <c r="AK36" s="58">
        <f>'[1]Données source'!AJ53/1000</f>
        <v>0</v>
      </c>
      <c r="AL36" s="58">
        <f>'[1]Données source'!AK53/1000</f>
        <v>0</v>
      </c>
    </row>
    <row r="37" spans="1:38" ht="16.5" thickTop="1" thickBot="1" x14ac:dyDescent="0.3">
      <c r="B37" s="10" t="s">
        <v>105</v>
      </c>
      <c r="C37" s="58">
        <f>'[1]Données source'!B58/1000</f>
        <v>0</v>
      </c>
      <c r="D37" s="58">
        <f>'[1]Données source'!C58/1000</f>
        <v>0</v>
      </c>
      <c r="E37" s="58">
        <f>'[1]Données source'!D58/1000</f>
        <v>0</v>
      </c>
      <c r="F37" s="58">
        <f>'[1]Données source'!E58/1000</f>
        <v>0</v>
      </c>
      <c r="G37" s="58">
        <f>'[1]Données source'!F58/1000</f>
        <v>0</v>
      </c>
      <c r="H37" s="58">
        <f>'[1]Données source'!G58/1000</f>
        <v>0</v>
      </c>
      <c r="I37" s="58">
        <f>'[1]Données source'!H58/1000</f>
        <v>0</v>
      </c>
      <c r="J37" s="58">
        <f>'[1]Données source'!I58/1000</f>
        <v>0</v>
      </c>
      <c r="K37" s="58">
        <f>'[1]Données source'!J58/1000</f>
        <v>0</v>
      </c>
      <c r="L37" s="58">
        <f>'[1]Données source'!K58/1000</f>
        <v>0</v>
      </c>
      <c r="M37" s="58">
        <f>'[1]Données source'!L58/1000</f>
        <v>0</v>
      </c>
      <c r="N37" s="58">
        <f>'[1]Données source'!M58/1000</f>
        <v>0</v>
      </c>
      <c r="O37" s="58">
        <f>'[1]Données source'!N58/1000</f>
        <v>0</v>
      </c>
      <c r="P37" s="58">
        <f>'[1]Données source'!O58/1000</f>
        <v>0</v>
      </c>
      <c r="Q37" s="58">
        <f>'[1]Données source'!P58/1000</f>
        <v>0</v>
      </c>
      <c r="R37" s="58">
        <f>'[1]Données source'!Q58/1000</f>
        <v>0</v>
      </c>
      <c r="S37" s="58">
        <f>'[1]Données source'!R58/1000</f>
        <v>0</v>
      </c>
      <c r="T37" s="58">
        <f>'[1]Données source'!S58/1000</f>
        <v>0</v>
      </c>
      <c r="U37" s="58">
        <f>'[1]Données source'!T58/1000</f>
        <v>0</v>
      </c>
      <c r="V37" s="58">
        <f>'[1]Données source'!U58/1000</f>
        <v>0</v>
      </c>
      <c r="W37" s="58">
        <f>'[1]Données source'!V58/1000</f>
        <v>1836123.085</v>
      </c>
      <c r="X37" s="58">
        <f>'[1]Données source'!W58/1000</f>
        <v>1959922.2390000001</v>
      </c>
      <c r="Y37" s="58">
        <f>'[1]Données source'!X58/1000</f>
        <v>1811985.6</v>
      </c>
      <c r="Z37" s="58">
        <f>'[1]Données source'!Y58/1000</f>
        <v>2471620.3220000002</v>
      </c>
      <c r="AA37" s="58">
        <f>'[1]Données source'!Z58/1000</f>
        <v>2049298.29</v>
      </c>
      <c r="AB37" s="58">
        <f>'[1]Données source'!AA58/1000</f>
        <v>2070842.081</v>
      </c>
      <c r="AC37" s="58">
        <f>'[1]Données source'!AB58/1000</f>
        <v>2553567.7880000002</v>
      </c>
      <c r="AD37" s="58">
        <f>'[1]Données source'!AC58/1000</f>
        <v>2803862.8119999999</v>
      </c>
      <c r="AE37" s="58">
        <f>'[1]Données source'!AD58/1000</f>
        <v>3287600.0869999998</v>
      </c>
      <c r="AF37" s="58">
        <f>'[1]Données source'!AE58/1000</f>
        <v>0</v>
      </c>
      <c r="AG37" s="58">
        <f>'[1]Données source'!AF58/1000</f>
        <v>0</v>
      </c>
      <c r="AH37" s="58">
        <f>'[1]Données source'!AG58/1000</f>
        <v>0</v>
      </c>
      <c r="AI37" s="58">
        <f>'[1]Données source'!AH58/1000</f>
        <v>0</v>
      </c>
      <c r="AJ37" s="58">
        <f>'[1]Données source'!AI58/1000</f>
        <v>0</v>
      </c>
      <c r="AK37" s="58">
        <f>'[1]Données source'!AJ58/1000</f>
        <v>0</v>
      </c>
      <c r="AL37" s="58">
        <f>'[1]Données source'!AK58/1000</f>
        <v>0</v>
      </c>
    </row>
    <row r="38" spans="1:38" ht="16.5" thickTop="1" thickBot="1" x14ac:dyDescent="0.3">
      <c r="B38" s="11" t="s">
        <v>106</v>
      </c>
      <c r="C38" s="58">
        <f>'[1]Données source'!B62/1000</f>
        <v>0</v>
      </c>
      <c r="D38" s="58">
        <f>'[1]Données source'!C62/1000</f>
        <v>0</v>
      </c>
      <c r="E38" s="58">
        <f>'[1]Données source'!D62/1000</f>
        <v>0</v>
      </c>
      <c r="F38" s="58">
        <f>'[1]Données source'!E62/1000</f>
        <v>0</v>
      </c>
      <c r="G38" s="58">
        <f>'[1]Données source'!F62/1000</f>
        <v>0</v>
      </c>
      <c r="H38" s="58">
        <f>'[1]Données source'!G62/1000</f>
        <v>0</v>
      </c>
      <c r="I38" s="58">
        <f>'[1]Données source'!H62/1000</f>
        <v>0</v>
      </c>
      <c r="J38" s="58">
        <f>'[1]Données source'!I62/1000</f>
        <v>0</v>
      </c>
      <c r="K38" s="58">
        <f>'[1]Données source'!J62/1000</f>
        <v>0</v>
      </c>
      <c r="L38" s="58">
        <f>'[1]Données source'!K62/1000</f>
        <v>0</v>
      </c>
      <c r="M38" s="58">
        <f>'[1]Données source'!L62/1000</f>
        <v>0</v>
      </c>
      <c r="N38" s="58">
        <f>'[1]Données source'!M62/1000</f>
        <v>0</v>
      </c>
      <c r="O38" s="58">
        <f>'[1]Données source'!N62/1000</f>
        <v>0</v>
      </c>
      <c r="P38" s="58">
        <f>'[1]Données source'!O62/1000</f>
        <v>0</v>
      </c>
      <c r="Q38" s="58">
        <f>'[1]Données source'!P62/1000</f>
        <v>0</v>
      </c>
      <c r="R38" s="58">
        <f>'[1]Données source'!Q62/1000</f>
        <v>0</v>
      </c>
      <c r="S38" s="58">
        <f>'[1]Données source'!R62/1000</f>
        <v>0</v>
      </c>
      <c r="T38" s="58">
        <f>'[1]Données source'!S62/1000</f>
        <v>0</v>
      </c>
      <c r="U38" s="58">
        <f>'[1]Données source'!T62/1000</f>
        <v>0</v>
      </c>
      <c r="V38" s="58">
        <f>'[1]Données source'!U62/1000</f>
        <v>0</v>
      </c>
      <c r="W38" s="58">
        <f>'[1]Données source'!V62/1000</f>
        <v>563981.79500000004</v>
      </c>
      <c r="X38" s="58">
        <f>'[1]Données source'!W62/1000</f>
        <v>592436.32400000002</v>
      </c>
      <c r="Y38" s="58">
        <f>'[1]Données source'!X62/1000</f>
        <v>544489.84600000002</v>
      </c>
      <c r="Z38" s="58">
        <f>'[1]Données source'!Y62/1000</f>
        <v>764994.97699999996</v>
      </c>
      <c r="AA38" s="58">
        <f>'[1]Données source'!Z62/1000</f>
        <v>574802.36199999996</v>
      </c>
      <c r="AB38" s="58">
        <f>'[1]Données source'!AA62/1000</f>
        <v>588381.19799999997</v>
      </c>
      <c r="AC38" s="58">
        <f>'[1]Données source'!AB62/1000</f>
        <v>749572.48600000003</v>
      </c>
      <c r="AD38" s="58">
        <f>'[1]Données source'!AC62/1000</f>
        <v>760763.39399999997</v>
      </c>
      <c r="AE38" s="58">
        <f>'[1]Données source'!AD62/1000</f>
        <v>902728.18200000003</v>
      </c>
      <c r="AF38" s="58">
        <f>'[1]Données source'!AE62/1000</f>
        <v>0</v>
      </c>
      <c r="AG38" s="58">
        <f>'[1]Données source'!AF62/1000</f>
        <v>0</v>
      </c>
      <c r="AH38" s="58">
        <f>'[1]Données source'!AG62/1000</f>
        <v>0</v>
      </c>
      <c r="AI38" s="58">
        <f>'[1]Données source'!AH62/1000</f>
        <v>0</v>
      </c>
      <c r="AJ38" s="58">
        <f>'[1]Données source'!AI62/1000</f>
        <v>0</v>
      </c>
      <c r="AK38" s="58">
        <f>'[1]Données source'!AJ62/1000</f>
        <v>0</v>
      </c>
      <c r="AL38" s="58">
        <f>'[1]Données source'!AK62/1000</f>
        <v>0</v>
      </c>
    </row>
    <row r="39" spans="1:38" ht="16.5" thickTop="1" thickBot="1" x14ac:dyDescent="0.3">
      <c r="B39" s="18" t="s">
        <v>107</v>
      </c>
      <c r="C39" s="58">
        <f>'[1]Données source'!B66/1000</f>
        <v>0</v>
      </c>
      <c r="D39" s="58">
        <f>'[1]Données source'!C66/1000</f>
        <v>0</v>
      </c>
      <c r="E39" s="58">
        <f>'[1]Données source'!D66/1000</f>
        <v>0</v>
      </c>
      <c r="F39" s="58">
        <f>'[1]Données source'!E66/1000</f>
        <v>0</v>
      </c>
      <c r="G39" s="58">
        <f>'[1]Données source'!F66/1000</f>
        <v>0</v>
      </c>
      <c r="H39" s="58">
        <f>'[1]Données source'!G66/1000</f>
        <v>0</v>
      </c>
      <c r="I39" s="58">
        <f>'[1]Données source'!H66/1000</f>
        <v>0</v>
      </c>
      <c r="J39" s="58">
        <f>'[1]Données source'!I66/1000</f>
        <v>0</v>
      </c>
      <c r="K39" s="58">
        <f>'[1]Données source'!J66/1000</f>
        <v>0</v>
      </c>
      <c r="L39" s="58">
        <f>'[1]Données source'!K66/1000</f>
        <v>0</v>
      </c>
      <c r="M39" s="58">
        <f>'[1]Données source'!L66/1000</f>
        <v>0</v>
      </c>
      <c r="N39" s="58">
        <f>'[1]Données source'!M66/1000</f>
        <v>0</v>
      </c>
      <c r="O39" s="58">
        <f>'[1]Données source'!N66/1000</f>
        <v>0</v>
      </c>
      <c r="P39" s="58">
        <f>'[1]Données source'!O66/1000</f>
        <v>0</v>
      </c>
      <c r="Q39" s="58">
        <f>'[1]Données source'!P66/1000</f>
        <v>0</v>
      </c>
      <c r="R39" s="58">
        <f>'[1]Données source'!Q66/1000</f>
        <v>0</v>
      </c>
      <c r="S39" s="58">
        <f>'[1]Données source'!R66/1000</f>
        <v>0</v>
      </c>
      <c r="T39" s="58">
        <f>'[1]Données source'!S66/1000</f>
        <v>0</v>
      </c>
      <c r="U39" s="58">
        <f>'[1]Données source'!T66/1000</f>
        <v>0</v>
      </c>
      <c r="V39" s="58">
        <f>'[1]Données source'!U66/1000</f>
        <v>0</v>
      </c>
      <c r="W39" s="58">
        <f>'[1]Données source'!V66/1000</f>
        <v>0</v>
      </c>
      <c r="X39" s="58">
        <f>'[1]Données source'!W66/1000</f>
        <v>0</v>
      </c>
      <c r="Y39" s="58">
        <f>'[1]Données source'!X66/1000</f>
        <v>0</v>
      </c>
      <c r="Z39" s="58">
        <f>'[1]Données source'!Y66/1000</f>
        <v>0</v>
      </c>
      <c r="AA39" s="58">
        <f>'[1]Données source'!Z66/1000</f>
        <v>0</v>
      </c>
      <c r="AB39" s="58">
        <f>'[1]Données source'!AA66/1000</f>
        <v>0</v>
      </c>
      <c r="AC39" s="58">
        <f>'[1]Données source'!AB66/1000</f>
        <v>0</v>
      </c>
      <c r="AD39" s="58">
        <f>'[1]Données source'!AC66/1000</f>
        <v>0</v>
      </c>
      <c r="AE39" s="58">
        <f>'[1]Données source'!AD66/1000</f>
        <v>0</v>
      </c>
      <c r="AF39" s="58">
        <f>'[1]Données source'!AE66/1000</f>
        <v>0</v>
      </c>
      <c r="AG39" s="58">
        <f>'[1]Données source'!AF66/1000</f>
        <v>0</v>
      </c>
      <c r="AH39" s="58">
        <f>'[1]Données source'!AG66/1000</f>
        <v>0</v>
      </c>
      <c r="AI39" s="58">
        <f>'[1]Données source'!AH66/1000</f>
        <v>0</v>
      </c>
      <c r="AJ39" s="58">
        <f>'[1]Données source'!AI66/1000</f>
        <v>0</v>
      </c>
      <c r="AK39" s="58">
        <f>'[1]Données source'!AJ66/1000</f>
        <v>0</v>
      </c>
      <c r="AL39" s="58">
        <f>'[1]Données source'!AK66/1000</f>
        <v>0</v>
      </c>
    </row>
    <row r="40" spans="1:38" ht="16.5" thickTop="1" thickBot="1" x14ac:dyDescent="0.3">
      <c r="B40" s="18" t="s">
        <v>108</v>
      </c>
      <c r="C40" s="58">
        <f>'[1]Données source'!B70/1000</f>
        <v>0</v>
      </c>
      <c r="D40" s="58">
        <f>'[1]Données source'!C70/1000</f>
        <v>0</v>
      </c>
      <c r="E40" s="58">
        <f>'[1]Données source'!D70/1000</f>
        <v>0</v>
      </c>
      <c r="F40" s="58">
        <f>'[1]Données source'!E70/1000</f>
        <v>0</v>
      </c>
      <c r="G40" s="58">
        <f>'[1]Données source'!F70/1000</f>
        <v>0</v>
      </c>
      <c r="H40" s="58">
        <f>'[1]Données source'!G70/1000</f>
        <v>0</v>
      </c>
      <c r="I40" s="58">
        <f>'[1]Données source'!H70/1000</f>
        <v>0</v>
      </c>
      <c r="J40" s="58">
        <f>'[1]Données source'!I70/1000</f>
        <v>0</v>
      </c>
      <c r="K40" s="58">
        <f>'[1]Données source'!J70/1000</f>
        <v>0</v>
      </c>
      <c r="L40" s="58">
        <f>'[1]Données source'!K70/1000</f>
        <v>0</v>
      </c>
      <c r="M40" s="58">
        <f>'[1]Données source'!L70/1000</f>
        <v>0</v>
      </c>
      <c r="N40" s="58">
        <f>'[1]Données source'!M70/1000</f>
        <v>0</v>
      </c>
      <c r="O40" s="58">
        <f>'[1]Données source'!N70/1000</f>
        <v>0</v>
      </c>
      <c r="P40" s="58">
        <f>'[1]Données source'!O70/1000</f>
        <v>0</v>
      </c>
      <c r="Q40" s="58">
        <f>'[1]Données source'!P70/1000</f>
        <v>0</v>
      </c>
      <c r="R40" s="58">
        <f>'[1]Données source'!Q70/1000</f>
        <v>0</v>
      </c>
      <c r="S40" s="58">
        <f>'[1]Données source'!R70/1000</f>
        <v>0</v>
      </c>
      <c r="T40" s="58">
        <f>'[1]Données source'!S70/1000</f>
        <v>0</v>
      </c>
      <c r="U40" s="58">
        <f>'[1]Données source'!T70/1000</f>
        <v>0</v>
      </c>
      <c r="V40" s="58">
        <f>'[1]Données source'!U70/1000</f>
        <v>0</v>
      </c>
      <c r="W40" s="58">
        <f>'[1]Données source'!V70/1000</f>
        <v>1520016.264</v>
      </c>
      <c r="X40" s="58">
        <f>'[1]Données source'!W70/1000</f>
        <v>1402487.5460000001</v>
      </c>
      <c r="Y40" s="58">
        <f>'[1]Données source'!X70/1000</f>
        <v>1076964.2790000001</v>
      </c>
      <c r="Z40" s="58">
        <f>'[1]Données source'!Y70/1000</f>
        <v>1238975.0279999999</v>
      </c>
      <c r="AA40" s="58">
        <f>'[1]Données source'!Z70/1000</f>
        <v>1216589.6460998999</v>
      </c>
      <c r="AB40" s="58">
        <f>'[1]Données source'!AA70/1000</f>
        <v>955200.6</v>
      </c>
      <c r="AC40" s="58">
        <f>'[1]Données source'!AB70/1000</f>
        <v>1014939.578</v>
      </c>
      <c r="AD40" s="58">
        <f>'[1]Données source'!AC70/1000</f>
        <v>1342546.781</v>
      </c>
      <c r="AE40" s="58">
        <f>'[1]Données source'!AD70/1000</f>
        <v>1438871.6812597001</v>
      </c>
      <c r="AF40" s="58">
        <f>'[1]Données source'!AE70/1000</f>
        <v>0</v>
      </c>
      <c r="AG40" s="58">
        <f>'[1]Données source'!AF70/1000</f>
        <v>0</v>
      </c>
      <c r="AH40" s="58">
        <f>'[1]Données source'!AG70/1000</f>
        <v>0</v>
      </c>
      <c r="AI40" s="58">
        <f>'[1]Données source'!AH70/1000</f>
        <v>0</v>
      </c>
      <c r="AJ40" s="58">
        <f>'[1]Données source'!AI70/1000</f>
        <v>0</v>
      </c>
      <c r="AK40" s="58">
        <f>'[1]Données source'!AJ70/1000</f>
        <v>0</v>
      </c>
      <c r="AL40" s="58">
        <f>'[1]Données source'!AK70/1000</f>
        <v>0</v>
      </c>
    </row>
    <row r="41" spans="1:38" ht="16.5" thickTop="1" thickBot="1" x14ac:dyDescent="0.3">
      <c r="B41" s="18" t="s">
        <v>109</v>
      </c>
      <c r="C41" s="58">
        <f>'[1]Données source'!B74/1000</f>
        <v>0</v>
      </c>
      <c r="D41" s="58">
        <f>'[1]Données source'!C74/1000</f>
        <v>0</v>
      </c>
      <c r="E41" s="58">
        <f>'[1]Données source'!D74/1000</f>
        <v>0</v>
      </c>
      <c r="F41" s="58">
        <f>'[1]Données source'!E74/1000</f>
        <v>0</v>
      </c>
      <c r="G41" s="58">
        <f>'[1]Données source'!F74/1000</f>
        <v>0</v>
      </c>
      <c r="H41" s="58">
        <f>'[1]Données source'!G74/1000</f>
        <v>0</v>
      </c>
      <c r="I41" s="58">
        <f>'[1]Données source'!H74/1000</f>
        <v>0</v>
      </c>
      <c r="J41" s="58">
        <f>'[1]Données source'!I74/1000</f>
        <v>0</v>
      </c>
      <c r="K41" s="58">
        <f>'[1]Données source'!J74/1000</f>
        <v>0</v>
      </c>
      <c r="L41" s="58">
        <f>'[1]Données source'!K74/1000</f>
        <v>0</v>
      </c>
      <c r="M41" s="58">
        <f>'[1]Données source'!L74/1000</f>
        <v>0</v>
      </c>
      <c r="N41" s="58">
        <f>'[1]Données source'!M74/1000</f>
        <v>0</v>
      </c>
      <c r="O41" s="58">
        <f>'[1]Données source'!N74/1000</f>
        <v>0</v>
      </c>
      <c r="P41" s="58">
        <f>'[1]Données source'!O74/1000</f>
        <v>0</v>
      </c>
      <c r="Q41" s="58">
        <f>'[1]Données source'!P74/1000</f>
        <v>0</v>
      </c>
      <c r="R41" s="58">
        <f>'[1]Données source'!Q74/1000</f>
        <v>0</v>
      </c>
      <c r="S41" s="58">
        <f>'[1]Données source'!R74/1000</f>
        <v>0</v>
      </c>
      <c r="T41" s="58">
        <f>'[1]Données source'!S74/1000</f>
        <v>0</v>
      </c>
      <c r="U41" s="58">
        <f>'[1]Données source'!T74/1000</f>
        <v>0</v>
      </c>
      <c r="V41" s="58">
        <f>'[1]Données source'!U74/1000</f>
        <v>0</v>
      </c>
      <c r="W41" s="58">
        <f>'[1]Données source'!V74/1000</f>
        <v>272076.59899999999</v>
      </c>
      <c r="X41" s="58">
        <f>'[1]Données source'!W74/1000</f>
        <v>304707.95699999999</v>
      </c>
      <c r="Y41" s="58">
        <f>'[1]Données source'!X74/1000</f>
        <v>306365.40299999999</v>
      </c>
      <c r="Z41" s="58">
        <f>'[1]Données source'!Y74/1000</f>
        <v>359671.66499999998</v>
      </c>
      <c r="AA41" s="58">
        <f>'[1]Données source'!Z74/1000</f>
        <v>345673.76299999998</v>
      </c>
      <c r="AB41" s="58">
        <f>'[1]Données source'!AA74/1000</f>
        <v>339876.48599999998</v>
      </c>
      <c r="AC41" s="58">
        <f>'[1]Données source'!AB74/1000</f>
        <v>409233.70600000001</v>
      </c>
      <c r="AD41" s="58">
        <f>'[1]Données source'!AC74/1000</f>
        <v>438013.12</v>
      </c>
      <c r="AE41" s="58">
        <f>'[1]Données source'!AD74/1000</f>
        <v>491182.114</v>
      </c>
      <c r="AF41" s="58">
        <f>'[1]Données source'!AE74/1000</f>
        <v>0</v>
      </c>
      <c r="AG41" s="58">
        <f>'[1]Données source'!AF74/1000</f>
        <v>0</v>
      </c>
      <c r="AH41" s="58">
        <f>'[1]Données source'!AG74/1000</f>
        <v>0</v>
      </c>
      <c r="AI41" s="58">
        <f>'[1]Données source'!AH74/1000</f>
        <v>0</v>
      </c>
      <c r="AJ41" s="58">
        <f>'[1]Données source'!AI74/1000</f>
        <v>0</v>
      </c>
      <c r="AK41" s="58">
        <f>'[1]Données source'!AJ74/1000</f>
        <v>0</v>
      </c>
      <c r="AL41" s="58">
        <f>'[1]Données source'!AK74/1000</f>
        <v>0</v>
      </c>
    </row>
    <row r="42" spans="1:38" ht="16.5" thickTop="1" thickBot="1" x14ac:dyDescent="0.3">
      <c r="B42" s="18" t="s">
        <v>110</v>
      </c>
      <c r="C42" s="58">
        <f>'[1]Données source'!B78/1000</f>
        <v>0</v>
      </c>
      <c r="D42" s="58">
        <f>'[1]Données source'!C78/1000</f>
        <v>0</v>
      </c>
      <c r="E42" s="58">
        <f>'[1]Données source'!D78/1000</f>
        <v>0</v>
      </c>
      <c r="F42" s="58">
        <f>'[1]Données source'!E78/1000</f>
        <v>0</v>
      </c>
      <c r="G42" s="58">
        <f>'[1]Données source'!F78/1000</f>
        <v>0</v>
      </c>
      <c r="H42" s="58">
        <f>'[1]Données source'!G78/1000</f>
        <v>0</v>
      </c>
      <c r="I42" s="58">
        <f>'[1]Données source'!H78/1000</f>
        <v>0</v>
      </c>
      <c r="J42" s="58">
        <f>'[1]Données source'!I78/1000</f>
        <v>0</v>
      </c>
      <c r="K42" s="58">
        <f>'[1]Données source'!J78/1000</f>
        <v>0</v>
      </c>
      <c r="L42" s="58">
        <f>'[1]Données source'!K78/1000</f>
        <v>0</v>
      </c>
      <c r="M42" s="58">
        <f>'[1]Données source'!L78/1000</f>
        <v>0</v>
      </c>
      <c r="N42" s="58">
        <f>'[1]Données source'!M78/1000</f>
        <v>0</v>
      </c>
      <c r="O42" s="58">
        <f>'[1]Données source'!N78/1000</f>
        <v>0</v>
      </c>
      <c r="P42" s="58">
        <f>'[1]Données source'!O78/1000</f>
        <v>0</v>
      </c>
      <c r="Q42" s="58">
        <f>'[1]Données source'!P78/1000</f>
        <v>0</v>
      </c>
      <c r="R42" s="58">
        <f>'[1]Données source'!Q78/1000</f>
        <v>0</v>
      </c>
      <c r="S42" s="58">
        <f>'[1]Données source'!R78/1000</f>
        <v>0</v>
      </c>
      <c r="T42" s="58">
        <f>'[1]Données source'!S78/1000</f>
        <v>0</v>
      </c>
      <c r="U42" s="58">
        <f>'[1]Données source'!T78/1000</f>
        <v>0</v>
      </c>
      <c r="V42" s="58">
        <f>'[1]Données source'!U78/1000</f>
        <v>0</v>
      </c>
      <c r="W42" s="58">
        <f>'[1]Données source'!V78/1000</f>
        <v>1941.5</v>
      </c>
      <c r="X42" s="58">
        <f>'[1]Données source'!W78/1000</f>
        <v>7751.95</v>
      </c>
      <c r="Y42" s="58">
        <f>'[1]Données source'!X78/1000</f>
        <v>3889</v>
      </c>
      <c r="Z42" s="58">
        <f>'[1]Données source'!Y78/1000</f>
        <v>2401.3249999999998</v>
      </c>
      <c r="AA42" s="58">
        <f>'[1]Données source'!Z78/1000</f>
        <v>399.01100000000002</v>
      </c>
      <c r="AB42" s="58">
        <f>'[1]Données source'!AA78/1000</f>
        <v>1123.5</v>
      </c>
      <c r="AC42" s="58">
        <f>'[1]Données source'!AB78/1000</f>
        <v>2161</v>
      </c>
      <c r="AD42" s="58">
        <f>'[1]Données source'!AC78/1000</f>
        <v>2583</v>
      </c>
      <c r="AE42" s="58">
        <f>'[1]Données source'!AD78/1000</f>
        <v>651</v>
      </c>
      <c r="AF42" s="58">
        <f>'[1]Données source'!AE78/1000</f>
        <v>0</v>
      </c>
      <c r="AG42" s="58">
        <f>'[1]Données source'!AF78/1000</f>
        <v>0</v>
      </c>
      <c r="AH42" s="58">
        <f>'[1]Données source'!AG78/1000</f>
        <v>0</v>
      </c>
      <c r="AI42" s="58">
        <f>'[1]Données source'!AH78/1000</f>
        <v>0</v>
      </c>
      <c r="AJ42" s="58">
        <f>'[1]Données source'!AI78/1000</f>
        <v>0</v>
      </c>
      <c r="AK42" s="58">
        <f>'[1]Données source'!AJ78/1000</f>
        <v>0</v>
      </c>
      <c r="AL42" s="58">
        <f>'[1]Données source'!AK78/1000</f>
        <v>0</v>
      </c>
    </row>
    <row r="43" spans="1:38" ht="16.5" thickTop="1" thickBot="1" x14ac:dyDescent="0.3">
      <c r="B43" s="18" t="s">
        <v>111</v>
      </c>
      <c r="C43" s="58">
        <f>'[1]Données source'!B82/1000</f>
        <v>0</v>
      </c>
      <c r="D43" s="58">
        <f>'[1]Données source'!C82/1000</f>
        <v>0</v>
      </c>
      <c r="E43" s="58">
        <f>'[1]Données source'!D82/1000</f>
        <v>0</v>
      </c>
      <c r="F43" s="58">
        <f>'[1]Données source'!E82/1000</f>
        <v>0</v>
      </c>
      <c r="G43" s="58">
        <f>'[1]Données source'!F82/1000</f>
        <v>0</v>
      </c>
      <c r="H43" s="58">
        <f>'[1]Données source'!G82/1000</f>
        <v>0</v>
      </c>
      <c r="I43" s="58">
        <f>'[1]Données source'!H82/1000</f>
        <v>0</v>
      </c>
      <c r="J43" s="58">
        <f>'[1]Données source'!I82/1000</f>
        <v>0</v>
      </c>
      <c r="K43" s="58">
        <f>'[1]Données source'!J82/1000</f>
        <v>0</v>
      </c>
      <c r="L43" s="58">
        <f>'[1]Données source'!K82/1000</f>
        <v>0</v>
      </c>
      <c r="M43" s="58">
        <f>'[1]Données source'!L82/1000</f>
        <v>0</v>
      </c>
      <c r="N43" s="58">
        <f>'[1]Données source'!M82/1000</f>
        <v>0</v>
      </c>
      <c r="O43" s="58">
        <f>'[1]Données source'!N82/1000</f>
        <v>0</v>
      </c>
      <c r="P43" s="58">
        <f>'[1]Données source'!O82/1000</f>
        <v>0</v>
      </c>
      <c r="Q43" s="58">
        <f>'[1]Données source'!P82/1000</f>
        <v>0</v>
      </c>
      <c r="R43" s="58">
        <f>'[1]Données source'!Q82/1000</f>
        <v>0</v>
      </c>
      <c r="S43" s="58">
        <f>'[1]Données source'!R82/1000</f>
        <v>0</v>
      </c>
      <c r="T43" s="58">
        <f>'[1]Données source'!S82/1000</f>
        <v>0</v>
      </c>
      <c r="U43" s="58">
        <f>'[1]Données source'!T82/1000</f>
        <v>0</v>
      </c>
      <c r="V43" s="58">
        <f>'[1]Données source'!U82/1000</f>
        <v>0</v>
      </c>
      <c r="W43" s="58">
        <f>'[1]Données source'!V82/1000</f>
        <v>2193422.2050000001</v>
      </c>
      <c r="X43" s="58">
        <f>'[1]Données source'!W82/1000</f>
        <v>6222049.5990000004</v>
      </c>
      <c r="Y43" s="58">
        <f>'[1]Données source'!X82/1000</f>
        <v>9228026.2660000008</v>
      </c>
      <c r="Z43" s="58">
        <f>'[1]Données source'!Y82/1000</f>
        <v>4629580.3990000002</v>
      </c>
      <c r="AA43" s="58">
        <f>'[1]Données source'!Z82/1000</f>
        <v>6095342.4369999999</v>
      </c>
      <c r="AB43" s="58">
        <f>'[1]Données source'!AA82/1000</f>
        <v>842528.56900000002</v>
      </c>
      <c r="AC43" s="58">
        <f>'[1]Données source'!AB82/1000</f>
        <v>2212764.79</v>
      </c>
      <c r="AD43" s="58">
        <f>'[1]Données source'!AC82/1000</f>
        <v>2462080.4950000001</v>
      </c>
      <c r="AE43" s="58">
        <f>'[1]Données source'!AD82/1000</f>
        <v>2188292.5699999998</v>
      </c>
      <c r="AF43" s="58">
        <f>'[1]Données source'!AE82/1000</f>
        <v>0</v>
      </c>
      <c r="AG43" s="58">
        <f>'[1]Données source'!AF82/1000</f>
        <v>0</v>
      </c>
      <c r="AH43" s="58">
        <f>'[1]Données source'!AG82/1000</f>
        <v>0</v>
      </c>
      <c r="AI43" s="58">
        <f>'[1]Données source'!AH82/1000</f>
        <v>0</v>
      </c>
      <c r="AJ43" s="58">
        <f>'[1]Données source'!AI82/1000</f>
        <v>0</v>
      </c>
      <c r="AK43" s="58">
        <f>'[1]Données source'!AJ82/1000</f>
        <v>0</v>
      </c>
      <c r="AL43" s="58">
        <f>'[1]Données source'!AK82/1000</f>
        <v>0</v>
      </c>
    </row>
    <row r="44" spans="1:38" s="45" customFormat="1" ht="15.75" thickTop="1" x14ac:dyDescent="0.25">
      <c r="B44" s="63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38" s="45" customFormat="1" x14ac:dyDescent="0.25">
      <c r="B45" s="61" t="s">
        <v>18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s="45" customFormat="1" x14ac:dyDescent="0.25">
      <c r="B46" s="10" t="s">
        <v>19</v>
      </c>
      <c r="C46" s="62">
        <f>IF(ISERROR(C36/C$33),0,C36/C$33)</f>
        <v>0</v>
      </c>
      <c r="D46" s="62">
        <f t="shared" ref="D46:AL53" si="153">IF(ISERROR(D36/D$33),0,D36/D$33)</f>
        <v>0</v>
      </c>
      <c r="E46" s="62">
        <f t="shared" si="153"/>
        <v>0</v>
      </c>
      <c r="F46" s="62">
        <f t="shared" si="153"/>
        <v>0</v>
      </c>
      <c r="G46" s="62">
        <f t="shared" si="153"/>
        <v>0</v>
      </c>
      <c r="H46" s="62">
        <f t="shared" si="153"/>
        <v>0</v>
      </c>
      <c r="I46" s="62">
        <f t="shared" si="153"/>
        <v>0</v>
      </c>
      <c r="J46" s="62">
        <f t="shared" si="153"/>
        <v>0</v>
      </c>
      <c r="K46" s="62">
        <f t="shared" si="153"/>
        <v>0</v>
      </c>
      <c r="L46" s="62">
        <f t="shared" si="153"/>
        <v>0</v>
      </c>
      <c r="M46" s="62">
        <f t="shared" si="153"/>
        <v>0</v>
      </c>
      <c r="N46" s="62">
        <f t="shared" si="153"/>
        <v>0</v>
      </c>
      <c r="O46" s="62">
        <f t="shared" si="153"/>
        <v>0</v>
      </c>
      <c r="P46" s="62">
        <f t="shared" si="153"/>
        <v>0</v>
      </c>
      <c r="Q46" s="62">
        <f t="shared" si="153"/>
        <v>0</v>
      </c>
      <c r="R46" s="62">
        <f t="shared" si="153"/>
        <v>0</v>
      </c>
      <c r="S46" s="62">
        <f t="shared" si="153"/>
        <v>0</v>
      </c>
      <c r="T46" s="62">
        <f t="shared" si="153"/>
        <v>0</v>
      </c>
      <c r="U46" s="62">
        <f t="shared" si="153"/>
        <v>0</v>
      </c>
      <c r="V46" s="62">
        <f t="shared" si="153"/>
        <v>0</v>
      </c>
      <c r="W46" s="62">
        <f t="shared" si="153"/>
        <v>0.28310462154928079</v>
      </c>
      <c r="X46" s="62">
        <f t="shared" si="153"/>
        <v>0.20634575408883676</v>
      </c>
      <c r="Y46" s="62">
        <f t="shared" si="153"/>
        <v>0.15873064513288013</v>
      </c>
      <c r="Z46" s="62">
        <f t="shared" si="153"/>
        <v>0.25706738829837716</v>
      </c>
      <c r="AA46" s="62">
        <f t="shared" si="153"/>
        <v>0.21220655671065353</v>
      </c>
      <c r="AB46" s="62">
        <f t="shared" si="153"/>
        <v>0.37129304384507544</v>
      </c>
      <c r="AC46" s="62">
        <f t="shared" si="153"/>
        <v>0.3251311567723098</v>
      </c>
      <c r="AD46" s="62">
        <f t="shared" si="153"/>
        <v>0.32106156518987394</v>
      </c>
      <c r="AE46" s="62">
        <f t="shared" si="153"/>
        <v>0.34481616487961475</v>
      </c>
      <c r="AF46" s="62">
        <f t="shared" si="153"/>
        <v>0</v>
      </c>
      <c r="AG46" s="62">
        <f t="shared" si="153"/>
        <v>0</v>
      </c>
      <c r="AH46" s="62">
        <f t="shared" si="153"/>
        <v>0</v>
      </c>
      <c r="AI46" s="62">
        <f t="shared" si="153"/>
        <v>0</v>
      </c>
      <c r="AJ46" s="62">
        <f t="shared" si="153"/>
        <v>0</v>
      </c>
      <c r="AK46" s="62">
        <f t="shared" si="153"/>
        <v>0</v>
      </c>
      <c r="AL46" s="62">
        <f t="shared" si="153"/>
        <v>0</v>
      </c>
    </row>
    <row r="47" spans="1:38" s="45" customFormat="1" x14ac:dyDescent="0.25">
      <c r="B47" s="10" t="s">
        <v>20</v>
      </c>
      <c r="C47" s="62">
        <f t="shared" ref="C47:R53" si="154">IF(ISERROR(C37/C$33),0,C37/C$33)</f>
        <v>0</v>
      </c>
      <c r="D47" s="62">
        <f t="shared" si="154"/>
        <v>0</v>
      </c>
      <c r="E47" s="62">
        <f t="shared" si="154"/>
        <v>0</v>
      </c>
      <c r="F47" s="62">
        <f t="shared" si="154"/>
        <v>0</v>
      </c>
      <c r="G47" s="62">
        <f t="shared" si="154"/>
        <v>0</v>
      </c>
      <c r="H47" s="62">
        <f t="shared" si="154"/>
        <v>0</v>
      </c>
      <c r="I47" s="62">
        <f t="shared" si="154"/>
        <v>0</v>
      </c>
      <c r="J47" s="62">
        <f t="shared" si="154"/>
        <v>0</v>
      </c>
      <c r="K47" s="62">
        <f t="shared" si="154"/>
        <v>0</v>
      </c>
      <c r="L47" s="62">
        <f t="shared" si="154"/>
        <v>0</v>
      </c>
      <c r="M47" s="62">
        <f t="shared" si="154"/>
        <v>0</v>
      </c>
      <c r="N47" s="62">
        <f t="shared" si="154"/>
        <v>0</v>
      </c>
      <c r="O47" s="62">
        <f t="shared" si="154"/>
        <v>0</v>
      </c>
      <c r="P47" s="62">
        <f t="shared" si="154"/>
        <v>0</v>
      </c>
      <c r="Q47" s="62">
        <f t="shared" si="154"/>
        <v>0</v>
      </c>
      <c r="R47" s="62">
        <f t="shared" si="154"/>
        <v>0</v>
      </c>
      <c r="S47" s="62">
        <f t="shared" si="153"/>
        <v>0</v>
      </c>
      <c r="T47" s="62">
        <f t="shared" si="153"/>
        <v>0</v>
      </c>
      <c r="U47" s="62">
        <f t="shared" si="153"/>
        <v>0</v>
      </c>
      <c r="V47" s="62">
        <f t="shared" si="153"/>
        <v>0</v>
      </c>
      <c r="W47" s="62">
        <f t="shared" si="153"/>
        <v>0.2060736580961306</v>
      </c>
      <c r="X47" s="62">
        <f t="shared" si="153"/>
        <v>0.14829324733863203</v>
      </c>
      <c r="Y47" s="62">
        <f t="shared" si="153"/>
        <v>0.11751470972544238</v>
      </c>
      <c r="Z47" s="62">
        <f t="shared" si="153"/>
        <v>0.19395796665242054</v>
      </c>
      <c r="AA47" s="62">
        <f t="shared" si="153"/>
        <v>0.15701295369681509</v>
      </c>
      <c r="AB47" s="62">
        <f t="shared" si="153"/>
        <v>0.27135592512275414</v>
      </c>
      <c r="AC47" s="62">
        <f t="shared" si="153"/>
        <v>0.24823738462539846</v>
      </c>
      <c r="AD47" s="62">
        <f t="shared" si="153"/>
        <v>0.24374992170324236</v>
      </c>
      <c r="AE47" s="62">
        <f t="shared" si="153"/>
        <v>0.25922469862798636</v>
      </c>
      <c r="AF47" s="62">
        <f t="shared" si="153"/>
        <v>0</v>
      </c>
      <c r="AG47" s="62">
        <f t="shared" si="153"/>
        <v>0</v>
      </c>
      <c r="AH47" s="62">
        <f t="shared" si="153"/>
        <v>0</v>
      </c>
      <c r="AI47" s="62">
        <f t="shared" si="153"/>
        <v>0</v>
      </c>
      <c r="AJ47" s="62">
        <f t="shared" si="153"/>
        <v>0</v>
      </c>
      <c r="AK47" s="62">
        <f t="shared" si="153"/>
        <v>0</v>
      </c>
      <c r="AL47" s="62">
        <f t="shared" si="153"/>
        <v>0</v>
      </c>
    </row>
    <row r="48" spans="1:38" s="45" customFormat="1" x14ac:dyDescent="0.25">
      <c r="B48" s="11" t="s">
        <v>21</v>
      </c>
      <c r="C48" s="62">
        <f t="shared" si="154"/>
        <v>0</v>
      </c>
      <c r="D48" s="62">
        <f t="shared" si="153"/>
        <v>0</v>
      </c>
      <c r="E48" s="62">
        <f t="shared" si="153"/>
        <v>0</v>
      </c>
      <c r="F48" s="62">
        <f t="shared" si="153"/>
        <v>0</v>
      </c>
      <c r="G48" s="62">
        <f t="shared" si="153"/>
        <v>0</v>
      </c>
      <c r="H48" s="62">
        <f t="shared" si="153"/>
        <v>0</v>
      </c>
      <c r="I48" s="62">
        <f t="shared" si="153"/>
        <v>0</v>
      </c>
      <c r="J48" s="62">
        <f t="shared" si="153"/>
        <v>0</v>
      </c>
      <c r="K48" s="62">
        <f t="shared" si="153"/>
        <v>0</v>
      </c>
      <c r="L48" s="62">
        <f t="shared" si="153"/>
        <v>0</v>
      </c>
      <c r="M48" s="62">
        <f t="shared" si="153"/>
        <v>0</v>
      </c>
      <c r="N48" s="62">
        <f t="shared" si="153"/>
        <v>0</v>
      </c>
      <c r="O48" s="62">
        <f t="shared" si="153"/>
        <v>0</v>
      </c>
      <c r="P48" s="62">
        <f t="shared" si="153"/>
        <v>0</v>
      </c>
      <c r="Q48" s="62">
        <f t="shared" si="153"/>
        <v>0</v>
      </c>
      <c r="R48" s="62">
        <f t="shared" si="153"/>
        <v>0</v>
      </c>
      <c r="S48" s="62">
        <f t="shared" si="153"/>
        <v>0</v>
      </c>
      <c r="T48" s="62">
        <f t="shared" si="153"/>
        <v>0</v>
      </c>
      <c r="U48" s="62">
        <f t="shared" si="153"/>
        <v>0</v>
      </c>
      <c r="V48" s="62">
        <f t="shared" si="153"/>
        <v>0</v>
      </c>
      <c r="W48" s="62">
        <f t="shared" si="153"/>
        <v>6.3297385967603606E-2</v>
      </c>
      <c r="X48" s="62">
        <f t="shared" si="153"/>
        <v>4.482540407937171E-2</v>
      </c>
      <c r="Y48" s="62">
        <f t="shared" si="153"/>
        <v>3.5312403255931407E-2</v>
      </c>
      <c r="Z48" s="62">
        <f t="shared" si="153"/>
        <v>6.0032226194907938E-2</v>
      </c>
      <c r="AA48" s="62">
        <f t="shared" si="153"/>
        <v>4.4040156130480124E-2</v>
      </c>
      <c r="AB48" s="62">
        <f t="shared" si="153"/>
        <v>7.7099420459441778E-2</v>
      </c>
      <c r="AC48" s="62">
        <f t="shared" si="153"/>
        <v>7.2867426659361551E-2</v>
      </c>
      <c r="AD48" s="62">
        <f t="shared" si="153"/>
        <v>6.6135909691644693E-2</v>
      </c>
      <c r="AE48" s="62">
        <f t="shared" si="153"/>
        <v>7.1179411950763841E-2</v>
      </c>
      <c r="AF48" s="62">
        <f t="shared" si="153"/>
        <v>0</v>
      </c>
      <c r="AG48" s="62">
        <f t="shared" si="153"/>
        <v>0</v>
      </c>
      <c r="AH48" s="62">
        <f t="shared" si="153"/>
        <v>0</v>
      </c>
      <c r="AI48" s="62">
        <f t="shared" si="153"/>
        <v>0</v>
      </c>
      <c r="AJ48" s="62">
        <f t="shared" si="153"/>
        <v>0</v>
      </c>
      <c r="AK48" s="62">
        <f t="shared" si="153"/>
        <v>0</v>
      </c>
      <c r="AL48" s="62">
        <f t="shared" si="153"/>
        <v>0</v>
      </c>
    </row>
    <row r="49" spans="2:38" s="45" customFormat="1" x14ac:dyDescent="0.25">
      <c r="B49" s="18" t="s">
        <v>22</v>
      </c>
      <c r="C49" s="62">
        <f t="shared" si="154"/>
        <v>0</v>
      </c>
      <c r="D49" s="62">
        <f t="shared" si="153"/>
        <v>0</v>
      </c>
      <c r="E49" s="62">
        <f t="shared" si="153"/>
        <v>0</v>
      </c>
      <c r="F49" s="62">
        <f t="shared" si="153"/>
        <v>0</v>
      </c>
      <c r="G49" s="62">
        <f t="shared" si="153"/>
        <v>0</v>
      </c>
      <c r="H49" s="62">
        <f t="shared" si="153"/>
        <v>0</v>
      </c>
      <c r="I49" s="62">
        <f t="shared" si="153"/>
        <v>0</v>
      </c>
      <c r="J49" s="62">
        <f t="shared" si="153"/>
        <v>0</v>
      </c>
      <c r="K49" s="62">
        <f t="shared" si="153"/>
        <v>0</v>
      </c>
      <c r="L49" s="62">
        <f t="shared" si="153"/>
        <v>0</v>
      </c>
      <c r="M49" s="62">
        <f t="shared" si="153"/>
        <v>0</v>
      </c>
      <c r="N49" s="62">
        <f t="shared" si="153"/>
        <v>0</v>
      </c>
      <c r="O49" s="62">
        <f t="shared" si="153"/>
        <v>0</v>
      </c>
      <c r="P49" s="62">
        <f t="shared" si="153"/>
        <v>0</v>
      </c>
      <c r="Q49" s="62">
        <f t="shared" si="153"/>
        <v>0</v>
      </c>
      <c r="R49" s="62">
        <f t="shared" si="153"/>
        <v>0</v>
      </c>
      <c r="S49" s="62">
        <f t="shared" si="153"/>
        <v>0</v>
      </c>
      <c r="T49" s="62">
        <f t="shared" si="153"/>
        <v>0</v>
      </c>
      <c r="U49" s="62">
        <f t="shared" si="153"/>
        <v>0</v>
      </c>
      <c r="V49" s="62">
        <f t="shared" si="153"/>
        <v>0</v>
      </c>
      <c r="W49" s="62">
        <f t="shared" si="153"/>
        <v>0</v>
      </c>
      <c r="X49" s="62">
        <f t="shared" si="153"/>
        <v>0</v>
      </c>
      <c r="Y49" s="62">
        <f t="shared" si="153"/>
        <v>0</v>
      </c>
      <c r="Z49" s="62">
        <f t="shared" si="153"/>
        <v>0</v>
      </c>
      <c r="AA49" s="62">
        <f t="shared" si="153"/>
        <v>0</v>
      </c>
      <c r="AB49" s="62">
        <f t="shared" si="153"/>
        <v>0</v>
      </c>
      <c r="AC49" s="62">
        <f t="shared" si="153"/>
        <v>0</v>
      </c>
      <c r="AD49" s="62">
        <f t="shared" si="153"/>
        <v>0</v>
      </c>
      <c r="AE49" s="62">
        <f t="shared" si="153"/>
        <v>0</v>
      </c>
      <c r="AF49" s="62">
        <f t="shared" si="153"/>
        <v>0</v>
      </c>
      <c r="AG49" s="62">
        <f t="shared" si="153"/>
        <v>0</v>
      </c>
      <c r="AH49" s="62">
        <f t="shared" si="153"/>
        <v>0</v>
      </c>
      <c r="AI49" s="62">
        <f t="shared" si="153"/>
        <v>0</v>
      </c>
      <c r="AJ49" s="62">
        <f t="shared" si="153"/>
        <v>0</v>
      </c>
      <c r="AK49" s="62">
        <f t="shared" si="153"/>
        <v>0</v>
      </c>
      <c r="AL49" s="62">
        <f t="shared" si="153"/>
        <v>0</v>
      </c>
    </row>
    <row r="50" spans="2:38" s="45" customFormat="1" x14ac:dyDescent="0.25">
      <c r="B50" s="18" t="s">
        <v>23</v>
      </c>
      <c r="C50" s="62">
        <f t="shared" si="154"/>
        <v>0</v>
      </c>
      <c r="D50" s="62">
        <f t="shared" si="153"/>
        <v>0</v>
      </c>
      <c r="E50" s="62">
        <f t="shared" si="153"/>
        <v>0</v>
      </c>
      <c r="F50" s="62">
        <f t="shared" si="153"/>
        <v>0</v>
      </c>
      <c r="G50" s="62">
        <f t="shared" si="153"/>
        <v>0</v>
      </c>
      <c r="H50" s="62">
        <f t="shared" si="153"/>
        <v>0</v>
      </c>
      <c r="I50" s="62">
        <f t="shared" si="153"/>
        <v>0</v>
      </c>
      <c r="J50" s="62">
        <f t="shared" si="153"/>
        <v>0</v>
      </c>
      <c r="K50" s="62">
        <f t="shared" si="153"/>
        <v>0</v>
      </c>
      <c r="L50" s="62">
        <f t="shared" si="153"/>
        <v>0</v>
      </c>
      <c r="M50" s="62">
        <f t="shared" si="153"/>
        <v>0</v>
      </c>
      <c r="N50" s="62">
        <f t="shared" si="153"/>
        <v>0</v>
      </c>
      <c r="O50" s="62">
        <f t="shared" si="153"/>
        <v>0</v>
      </c>
      <c r="P50" s="62">
        <f t="shared" si="153"/>
        <v>0</v>
      </c>
      <c r="Q50" s="62">
        <f t="shared" si="153"/>
        <v>0</v>
      </c>
      <c r="R50" s="62">
        <f t="shared" si="153"/>
        <v>0</v>
      </c>
      <c r="S50" s="62">
        <f t="shared" si="153"/>
        <v>0</v>
      </c>
      <c r="T50" s="62">
        <f t="shared" si="153"/>
        <v>0</v>
      </c>
      <c r="U50" s="62">
        <f t="shared" si="153"/>
        <v>0</v>
      </c>
      <c r="V50" s="62">
        <f t="shared" si="153"/>
        <v>0</v>
      </c>
      <c r="W50" s="62">
        <f t="shared" si="153"/>
        <v>0.17059603163155795</v>
      </c>
      <c r="X50" s="62">
        <f t="shared" si="153"/>
        <v>0.10611616543238227</v>
      </c>
      <c r="Y50" s="62">
        <f t="shared" si="153"/>
        <v>6.9845557619969689E-2</v>
      </c>
      <c r="Z50" s="62">
        <f t="shared" si="153"/>
        <v>9.7227343142069281E-2</v>
      </c>
      <c r="AA50" s="62">
        <f t="shared" si="153"/>
        <v>9.3212557050983635E-2</v>
      </c>
      <c r="AB50" s="62">
        <f t="shared" si="153"/>
        <v>0.12516615577255591</v>
      </c>
      <c r="AC50" s="62">
        <f t="shared" si="153"/>
        <v>9.8664287503741635E-2</v>
      </c>
      <c r="AD50" s="62">
        <f t="shared" si="153"/>
        <v>0.11671244090514728</v>
      </c>
      <c r="AE50" s="62">
        <f t="shared" si="153"/>
        <v>0.11345390803881246</v>
      </c>
      <c r="AF50" s="62">
        <f t="shared" si="153"/>
        <v>0</v>
      </c>
      <c r="AG50" s="62">
        <f t="shared" si="153"/>
        <v>0</v>
      </c>
      <c r="AH50" s="62">
        <f t="shared" si="153"/>
        <v>0</v>
      </c>
      <c r="AI50" s="62">
        <f t="shared" si="153"/>
        <v>0</v>
      </c>
      <c r="AJ50" s="62">
        <f t="shared" si="153"/>
        <v>0</v>
      </c>
      <c r="AK50" s="62">
        <f t="shared" si="153"/>
        <v>0</v>
      </c>
      <c r="AL50" s="62">
        <f t="shared" si="153"/>
        <v>0</v>
      </c>
    </row>
    <row r="51" spans="2:38" s="45" customFormat="1" x14ac:dyDescent="0.25">
      <c r="B51" s="18" t="s">
        <v>24</v>
      </c>
      <c r="C51" s="62">
        <f t="shared" si="154"/>
        <v>0</v>
      </c>
      <c r="D51" s="62">
        <f t="shared" si="153"/>
        <v>0</v>
      </c>
      <c r="E51" s="62">
        <f t="shared" si="153"/>
        <v>0</v>
      </c>
      <c r="F51" s="62">
        <f t="shared" si="153"/>
        <v>0</v>
      </c>
      <c r="G51" s="62">
        <f t="shared" si="153"/>
        <v>0</v>
      </c>
      <c r="H51" s="62">
        <f t="shared" si="153"/>
        <v>0</v>
      </c>
      <c r="I51" s="62">
        <f t="shared" si="153"/>
        <v>0</v>
      </c>
      <c r="J51" s="62">
        <f t="shared" si="153"/>
        <v>0</v>
      </c>
      <c r="K51" s="62">
        <f t="shared" si="153"/>
        <v>0</v>
      </c>
      <c r="L51" s="62">
        <f t="shared" si="153"/>
        <v>0</v>
      </c>
      <c r="M51" s="62">
        <f t="shared" si="153"/>
        <v>0</v>
      </c>
      <c r="N51" s="62">
        <f t="shared" si="153"/>
        <v>0</v>
      </c>
      <c r="O51" s="62">
        <f t="shared" si="153"/>
        <v>0</v>
      </c>
      <c r="P51" s="62">
        <f t="shared" si="153"/>
        <v>0</v>
      </c>
      <c r="Q51" s="62">
        <f t="shared" si="153"/>
        <v>0</v>
      </c>
      <c r="R51" s="62">
        <f t="shared" si="153"/>
        <v>0</v>
      </c>
      <c r="S51" s="62">
        <f t="shared" si="153"/>
        <v>0</v>
      </c>
      <c r="T51" s="62">
        <f t="shared" si="153"/>
        <v>0</v>
      </c>
      <c r="U51" s="62">
        <f t="shared" si="153"/>
        <v>0</v>
      </c>
      <c r="V51" s="62">
        <f t="shared" si="153"/>
        <v>0</v>
      </c>
      <c r="W51" s="62">
        <f t="shared" si="153"/>
        <v>3.0535981218429063E-2</v>
      </c>
      <c r="X51" s="62">
        <f t="shared" si="153"/>
        <v>2.3055063886874057E-2</v>
      </c>
      <c r="Y51" s="62">
        <f t="shared" si="153"/>
        <v>1.9869054921553005E-2</v>
      </c>
      <c r="Z51" s="62">
        <f t="shared" si="153"/>
        <v>2.8224879114701892E-2</v>
      </c>
      <c r="AA51" s="62">
        <f t="shared" si="153"/>
        <v>2.6484801558158147E-2</v>
      </c>
      <c r="AB51" s="62">
        <f t="shared" si="153"/>
        <v>4.4536229552310701E-2</v>
      </c>
      <c r="AC51" s="62">
        <f t="shared" si="153"/>
        <v>3.9782419466359291E-2</v>
      </c>
      <c r="AD51" s="62">
        <f t="shared" si="153"/>
        <v>3.80780626099309E-2</v>
      </c>
      <c r="AE51" s="62">
        <f t="shared" si="153"/>
        <v>3.8729325983591641E-2</v>
      </c>
      <c r="AF51" s="62">
        <f t="shared" si="153"/>
        <v>0</v>
      </c>
      <c r="AG51" s="62">
        <f t="shared" si="153"/>
        <v>0</v>
      </c>
      <c r="AH51" s="62">
        <f t="shared" si="153"/>
        <v>0</v>
      </c>
      <c r="AI51" s="62">
        <f t="shared" si="153"/>
        <v>0</v>
      </c>
      <c r="AJ51" s="62">
        <f t="shared" si="153"/>
        <v>0</v>
      </c>
      <c r="AK51" s="62">
        <f t="shared" si="153"/>
        <v>0</v>
      </c>
      <c r="AL51" s="62">
        <f t="shared" si="153"/>
        <v>0</v>
      </c>
    </row>
    <row r="52" spans="2:38" s="45" customFormat="1" x14ac:dyDescent="0.25">
      <c r="B52" s="18" t="s">
        <v>25</v>
      </c>
      <c r="C52" s="62">
        <f t="shared" si="154"/>
        <v>0</v>
      </c>
      <c r="D52" s="62">
        <f t="shared" si="153"/>
        <v>0</v>
      </c>
      <c r="E52" s="62">
        <f t="shared" si="153"/>
        <v>0</v>
      </c>
      <c r="F52" s="62">
        <f t="shared" si="153"/>
        <v>0</v>
      </c>
      <c r="G52" s="62">
        <f t="shared" si="153"/>
        <v>0</v>
      </c>
      <c r="H52" s="62">
        <f t="shared" si="153"/>
        <v>0</v>
      </c>
      <c r="I52" s="62">
        <f t="shared" si="153"/>
        <v>0</v>
      </c>
      <c r="J52" s="62">
        <f t="shared" si="153"/>
        <v>0</v>
      </c>
      <c r="K52" s="62">
        <f t="shared" si="153"/>
        <v>0</v>
      </c>
      <c r="L52" s="62">
        <f t="shared" si="153"/>
        <v>0</v>
      </c>
      <c r="M52" s="62">
        <f t="shared" si="153"/>
        <v>0</v>
      </c>
      <c r="N52" s="62">
        <f t="shared" si="153"/>
        <v>0</v>
      </c>
      <c r="O52" s="62">
        <f t="shared" si="153"/>
        <v>0</v>
      </c>
      <c r="P52" s="62">
        <f t="shared" si="153"/>
        <v>0</v>
      </c>
      <c r="Q52" s="62">
        <f t="shared" si="153"/>
        <v>0</v>
      </c>
      <c r="R52" s="62">
        <f t="shared" si="153"/>
        <v>0</v>
      </c>
      <c r="S52" s="62">
        <f t="shared" si="153"/>
        <v>0</v>
      </c>
      <c r="T52" s="62">
        <f t="shared" si="153"/>
        <v>0</v>
      </c>
      <c r="U52" s="62">
        <f t="shared" si="153"/>
        <v>0</v>
      </c>
      <c r="V52" s="62">
        <f t="shared" si="153"/>
        <v>0</v>
      </c>
      <c r="W52" s="62">
        <f t="shared" si="153"/>
        <v>2.1790042860532827E-4</v>
      </c>
      <c r="X52" s="62">
        <f t="shared" si="153"/>
        <v>5.8653441235160576E-4</v>
      </c>
      <c r="Y52" s="62">
        <f t="shared" si="153"/>
        <v>2.5221762585875154E-4</v>
      </c>
      <c r="Z52" s="62">
        <f t="shared" si="153"/>
        <v>1.8844161060091157E-4</v>
      </c>
      <c r="AA52" s="62">
        <f t="shared" si="153"/>
        <v>3.0571389227831683E-5</v>
      </c>
      <c r="AB52" s="62">
        <f t="shared" si="153"/>
        <v>1.4721952227675166E-4</v>
      </c>
      <c r="AC52" s="62">
        <f t="shared" si="153"/>
        <v>2.1007509207172299E-4</v>
      </c>
      <c r="AD52" s="62">
        <f t="shared" si="153"/>
        <v>2.2454951970719852E-4</v>
      </c>
      <c r="AE52" s="62">
        <f t="shared" si="153"/>
        <v>5.133084144696311E-5</v>
      </c>
      <c r="AF52" s="62">
        <f t="shared" si="153"/>
        <v>0</v>
      </c>
      <c r="AG52" s="62">
        <f t="shared" si="153"/>
        <v>0</v>
      </c>
      <c r="AH52" s="62">
        <f t="shared" si="153"/>
        <v>0</v>
      </c>
      <c r="AI52" s="62">
        <f t="shared" si="153"/>
        <v>0</v>
      </c>
      <c r="AJ52" s="62">
        <f t="shared" si="153"/>
        <v>0</v>
      </c>
      <c r="AK52" s="62">
        <f t="shared" si="153"/>
        <v>0</v>
      </c>
      <c r="AL52" s="62">
        <f t="shared" si="153"/>
        <v>0</v>
      </c>
    </row>
    <row r="53" spans="2:38" x14ac:dyDescent="0.25">
      <c r="B53" s="18" t="s">
        <v>26</v>
      </c>
      <c r="C53" s="62">
        <f t="shared" si="154"/>
        <v>0</v>
      </c>
      <c r="D53" s="62">
        <f t="shared" si="153"/>
        <v>0</v>
      </c>
      <c r="E53" s="62">
        <f t="shared" si="153"/>
        <v>0</v>
      </c>
      <c r="F53" s="62">
        <f t="shared" si="153"/>
        <v>0</v>
      </c>
      <c r="G53" s="62">
        <f t="shared" si="153"/>
        <v>0</v>
      </c>
      <c r="H53" s="62">
        <f t="shared" si="153"/>
        <v>0</v>
      </c>
      <c r="I53" s="62">
        <f t="shared" si="153"/>
        <v>0</v>
      </c>
      <c r="J53" s="62">
        <f t="shared" si="153"/>
        <v>0</v>
      </c>
      <c r="K53" s="62">
        <f t="shared" si="153"/>
        <v>0</v>
      </c>
      <c r="L53" s="62">
        <f t="shared" si="153"/>
        <v>0</v>
      </c>
      <c r="M53" s="62">
        <f t="shared" si="153"/>
        <v>0</v>
      </c>
      <c r="N53" s="62">
        <f t="shared" si="153"/>
        <v>0</v>
      </c>
      <c r="O53" s="62">
        <f t="shared" si="153"/>
        <v>0</v>
      </c>
      <c r="P53" s="62">
        <f t="shared" si="153"/>
        <v>0</v>
      </c>
      <c r="Q53" s="62">
        <f t="shared" si="153"/>
        <v>0</v>
      </c>
      <c r="R53" s="62">
        <f t="shared" si="153"/>
        <v>0</v>
      </c>
      <c r="S53" s="62">
        <f t="shared" si="153"/>
        <v>0</v>
      </c>
      <c r="T53" s="62">
        <f t="shared" si="153"/>
        <v>0</v>
      </c>
      <c r="U53" s="62">
        <f t="shared" si="153"/>
        <v>0</v>
      </c>
      <c r="V53" s="62">
        <f t="shared" si="153"/>
        <v>0</v>
      </c>
      <c r="W53" s="62">
        <f t="shared" si="153"/>
        <v>0.24617442110839258</v>
      </c>
      <c r="X53" s="62">
        <f t="shared" si="153"/>
        <v>0.47077783076155155</v>
      </c>
      <c r="Y53" s="62">
        <f t="shared" si="153"/>
        <v>0.5984754117183646</v>
      </c>
      <c r="Z53" s="62">
        <f t="shared" si="153"/>
        <v>0.36330175498692219</v>
      </c>
      <c r="AA53" s="62">
        <f t="shared" si="153"/>
        <v>0.46701240346368167</v>
      </c>
      <c r="AB53" s="62">
        <f t="shared" si="153"/>
        <v>0.11040200572558541</v>
      </c>
      <c r="AC53" s="62">
        <f t="shared" ref="AC53:AL53" si="155">IF(ISERROR(AC43/AC$33),0,AC43/AC$33)</f>
        <v>0.21510724988075744</v>
      </c>
      <c r="AD53" s="62">
        <f t="shared" si="155"/>
        <v>0.21403755038045358</v>
      </c>
      <c r="AE53" s="62">
        <f t="shared" si="155"/>
        <v>0.17254515967778405</v>
      </c>
      <c r="AF53" s="62">
        <f t="shared" si="155"/>
        <v>0</v>
      </c>
      <c r="AG53" s="62">
        <f t="shared" si="155"/>
        <v>0</v>
      </c>
      <c r="AH53" s="62">
        <f t="shared" si="155"/>
        <v>0</v>
      </c>
      <c r="AI53" s="62">
        <f t="shared" si="155"/>
        <v>0</v>
      </c>
      <c r="AJ53" s="62">
        <f t="shared" si="155"/>
        <v>0</v>
      </c>
      <c r="AK53" s="62">
        <f t="shared" si="155"/>
        <v>0</v>
      </c>
      <c r="AL53" s="62">
        <f t="shared" si="155"/>
        <v>0</v>
      </c>
    </row>
    <row r="55" spans="2:38" x14ac:dyDescent="0.25">
      <c r="B55" s="15" t="s">
        <v>112</v>
      </c>
      <c r="C55" s="16">
        <f>SUM(C58:C65)</f>
        <v>0</v>
      </c>
      <c r="D55" s="16">
        <f t="shared" ref="D55:Z55" si="156">SUM(D58:D65)</f>
        <v>0</v>
      </c>
      <c r="E55" s="16">
        <f t="shared" si="156"/>
        <v>0</v>
      </c>
      <c r="F55" s="16">
        <f t="shared" si="156"/>
        <v>0</v>
      </c>
      <c r="G55" s="16">
        <f t="shared" si="156"/>
        <v>0</v>
      </c>
      <c r="H55" s="16">
        <f t="shared" si="156"/>
        <v>0</v>
      </c>
      <c r="I55" s="16">
        <f t="shared" si="156"/>
        <v>0</v>
      </c>
      <c r="J55" s="16">
        <f t="shared" si="156"/>
        <v>0</v>
      </c>
      <c r="K55" s="16">
        <f t="shared" si="156"/>
        <v>0</v>
      </c>
      <c r="L55" s="16">
        <f t="shared" si="156"/>
        <v>0</v>
      </c>
      <c r="M55" s="16">
        <f t="shared" si="156"/>
        <v>0</v>
      </c>
      <c r="N55" s="16">
        <f t="shared" si="156"/>
        <v>0</v>
      </c>
      <c r="O55" s="16">
        <f t="shared" si="156"/>
        <v>0</v>
      </c>
      <c r="P55" s="16">
        <f t="shared" si="156"/>
        <v>0</v>
      </c>
      <c r="Q55" s="16">
        <f t="shared" si="156"/>
        <v>0</v>
      </c>
      <c r="R55" s="16">
        <f t="shared" si="156"/>
        <v>0</v>
      </c>
      <c r="S55" s="16">
        <f t="shared" si="156"/>
        <v>0</v>
      </c>
      <c r="T55" s="16">
        <f t="shared" si="156"/>
        <v>0</v>
      </c>
      <c r="U55" s="16">
        <f t="shared" si="156"/>
        <v>0</v>
      </c>
      <c r="V55" s="16">
        <f t="shared" si="156"/>
        <v>0</v>
      </c>
      <c r="W55" s="16">
        <f t="shared" si="156"/>
        <v>55581.143218671059</v>
      </c>
      <c r="X55" s="16">
        <f t="shared" si="156"/>
        <v>66475.697872200195</v>
      </c>
      <c r="Y55" s="16">
        <f t="shared" si="156"/>
        <v>61707.157713395456</v>
      </c>
      <c r="Z55" s="16">
        <f t="shared" si="156"/>
        <v>80045.791015399387</v>
      </c>
      <c r="AA55" s="16">
        <f t="shared" ref="AA55:AL55" si="157">SUM(AA58:AA65)</f>
        <v>70466.277868100515</v>
      </c>
      <c r="AB55" s="16">
        <f t="shared" si="157"/>
        <v>70997.883000000002</v>
      </c>
      <c r="AC55" s="16">
        <f t="shared" si="157"/>
        <v>86338.275648399998</v>
      </c>
      <c r="AD55" s="16">
        <f t="shared" si="157"/>
        <v>94995.423088100011</v>
      </c>
      <c r="AE55" s="16">
        <f t="shared" si="157"/>
        <v>109657.20585998672</v>
      </c>
      <c r="AF55" s="16">
        <f t="shared" si="157"/>
        <v>0</v>
      </c>
      <c r="AG55" s="16">
        <f t="shared" si="157"/>
        <v>0</v>
      </c>
      <c r="AH55" s="16">
        <f t="shared" si="157"/>
        <v>0</v>
      </c>
      <c r="AI55" s="16">
        <f t="shared" si="157"/>
        <v>0</v>
      </c>
      <c r="AJ55" s="16">
        <f t="shared" si="157"/>
        <v>0</v>
      </c>
      <c r="AK55" s="16">
        <f t="shared" si="157"/>
        <v>0</v>
      </c>
      <c r="AL55" s="16">
        <f t="shared" si="157"/>
        <v>0</v>
      </c>
    </row>
    <row r="56" spans="2:38" x14ac:dyDescent="0.25">
      <c r="B56" s="55" t="s">
        <v>16</v>
      </c>
      <c r="C56" s="12"/>
      <c r="D56" s="57">
        <f t="shared" ref="D56" si="158">IF(ISERROR(D55/C55-1),0,D55/C55-1)</f>
        <v>0</v>
      </c>
      <c r="E56" s="57">
        <f t="shared" ref="E56" si="159">IF(ISERROR(E55/D55-1),0,E55/D55-1)</f>
        <v>0</v>
      </c>
      <c r="F56" s="57">
        <f t="shared" ref="F56" si="160">IF(ISERROR(F55/E55-1),0,F55/E55-1)</f>
        <v>0</v>
      </c>
      <c r="G56" s="57">
        <f t="shared" ref="G56" si="161">IF(ISERROR(G55/F55-1),0,G55/F55-1)</f>
        <v>0</v>
      </c>
      <c r="H56" s="57">
        <f t="shared" ref="H56" si="162">IF(ISERROR(H55/G55-1),0,H55/G55-1)</f>
        <v>0</v>
      </c>
      <c r="I56" s="57">
        <f t="shared" ref="I56" si="163">IF(ISERROR(I55/H55-1),0,I55/H55-1)</f>
        <v>0</v>
      </c>
      <c r="J56" s="57">
        <f t="shared" ref="J56" si="164">IF(ISERROR(J55/I55-1),0,J55/I55-1)</f>
        <v>0</v>
      </c>
      <c r="K56" s="57">
        <f t="shared" ref="K56" si="165">IF(ISERROR(K55/J55-1),0,K55/J55-1)</f>
        <v>0</v>
      </c>
      <c r="L56" s="57">
        <f t="shared" ref="L56" si="166">IF(ISERROR(L55/K55-1),0,L55/K55-1)</f>
        <v>0</v>
      </c>
      <c r="M56" s="57">
        <f t="shared" ref="M56" si="167">IF(ISERROR(M55/L55-1),0,M55/L55-1)</f>
        <v>0</v>
      </c>
      <c r="N56" s="57">
        <f t="shared" ref="N56" si="168">IF(ISERROR(N55/M55-1),0,N55/M55-1)</f>
        <v>0</v>
      </c>
      <c r="O56" s="57">
        <f t="shared" ref="O56" si="169">IF(ISERROR(O55/N55-1),0,O55/N55-1)</f>
        <v>0</v>
      </c>
      <c r="P56" s="57">
        <f t="shared" ref="P56" si="170">IF(ISERROR(P55/O55-1),0,P55/O55-1)</f>
        <v>0</v>
      </c>
      <c r="Q56" s="57">
        <f t="shared" ref="Q56" si="171">IF(ISERROR(Q55/P55-1),0,Q55/P55-1)</f>
        <v>0</v>
      </c>
      <c r="R56" s="57">
        <f t="shared" ref="R56" si="172">IF(ISERROR(R55/Q55-1),0,R55/Q55-1)</f>
        <v>0</v>
      </c>
      <c r="S56" s="57">
        <f t="shared" ref="S56" si="173">IF(ISERROR(S55/R55-1),0,S55/R55-1)</f>
        <v>0</v>
      </c>
      <c r="T56" s="57">
        <f t="shared" ref="T56" si="174">IF(ISERROR(T55/S55-1),0,T55/S55-1)</f>
        <v>0</v>
      </c>
      <c r="U56" s="57">
        <f t="shared" ref="U56" si="175">IF(ISERROR(U55/T55-1),0,U55/T55-1)</f>
        <v>0</v>
      </c>
      <c r="V56" s="57">
        <f t="shared" ref="V56" si="176">IF(ISERROR(V55/U55-1),0,V55/U55-1)</f>
        <v>0</v>
      </c>
      <c r="W56" s="57">
        <f t="shared" ref="W56" si="177">IF(ISERROR(W55/V55-1),0,W55/V55-1)</f>
        <v>0</v>
      </c>
      <c r="X56" s="57">
        <f t="shared" ref="X56" si="178">IF(ISERROR(X55/W55-1),0,X55/W55-1)</f>
        <v>0.19601170509694366</v>
      </c>
      <c r="Y56" s="57">
        <f t="shared" ref="Y56" si="179">IF(ISERROR(Y55/X55-1),0,Y55/X55-1)</f>
        <v>-7.1733585527334776E-2</v>
      </c>
      <c r="Z56" s="57">
        <f t="shared" ref="Z56" si="180">IF(ISERROR(Z55/Y55-1),0,Z55/Y55-1)</f>
        <v>0.29718810558702757</v>
      </c>
      <c r="AA56" s="57">
        <f t="shared" ref="AA56" si="181">IF(ISERROR(AA55/Z55-1),0,AA55/Z55-1)</f>
        <v>-0.11967541360739309</v>
      </c>
      <c r="AB56" s="57">
        <f t="shared" ref="AB56" si="182">IF(ISERROR(AB55/AA55-1),0,AB55/AA55-1)</f>
        <v>7.5441068832180491E-3</v>
      </c>
      <c r="AC56" s="57">
        <f t="shared" ref="AC56" si="183">IF(ISERROR(AC55/AB55-1),0,AC55/AB55-1)</f>
        <v>0.21606831077484379</v>
      </c>
      <c r="AD56" s="57">
        <f t="shared" ref="AD56" si="184">IF(ISERROR(AD55/AC55-1),0,AD55/AC55-1)</f>
        <v>0.10027009891829408</v>
      </c>
      <c r="AE56" s="57">
        <f t="shared" ref="AE56" si="185">IF(ISERROR(AE55/AD55-1),0,AE55/AD55-1)</f>
        <v>0.15434199138509208</v>
      </c>
      <c r="AF56" s="57">
        <f t="shared" ref="AF56" si="186">IF(ISERROR(AF55/AE55-1),0,AF55/AE55-1)</f>
        <v>-1</v>
      </c>
      <c r="AG56" s="57">
        <f t="shared" ref="AG56" si="187">IF(ISERROR(AG55/AF55-1),0,AG55/AF55-1)</f>
        <v>0</v>
      </c>
      <c r="AH56" s="57">
        <f t="shared" ref="AH56" si="188">IF(ISERROR(AH55/AG55-1),0,AH55/AG55-1)</f>
        <v>0</v>
      </c>
      <c r="AI56" s="57">
        <f t="shared" ref="AI56" si="189">IF(ISERROR(AI55/AH55-1),0,AI55/AH55-1)</f>
        <v>0</v>
      </c>
      <c r="AJ56" s="57">
        <f t="shared" ref="AJ56" si="190">IF(ISERROR(AJ55/AI55-1),0,AJ55/AI55-1)</f>
        <v>0</v>
      </c>
      <c r="AK56" s="57">
        <f t="shared" ref="AK56" si="191">IF(ISERROR(AK55/AJ55-1),0,AK55/AJ55-1)</f>
        <v>0</v>
      </c>
      <c r="AL56" s="57">
        <f t="shared" ref="AL56" si="192">IF(ISERROR(AL55/AK55-1),0,AL55/AK55-1)</f>
        <v>0</v>
      </c>
    </row>
    <row r="57" spans="2:38" ht="15.75" thickBot="1" x14ac:dyDescent="0.3">
      <c r="B57" s="55"/>
      <c r="C57" s="12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2:38" ht="16.5" thickTop="1" thickBot="1" x14ac:dyDescent="0.3">
      <c r="B58" s="10" t="s">
        <v>113</v>
      </c>
      <c r="C58" s="58">
        <f>'[1]Données source'!B90/1000</f>
        <v>0</v>
      </c>
      <c r="D58" s="58">
        <f>'[1]Données source'!C90/1000</f>
        <v>0</v>
      </c>
      <c r="E58" s="58">
        <f>'[1]Données source'!D90/1000</f>
        <v>0</v>
      </c>
      <c r="F58" s="58">
        <f>'[1]Données source'!E90/1000</f>
        <v>0</v>
      </c>
      <c r="G58" s="58">
        <f>'[1]Données source'!F90/1000</f>
        <v>0</v>
      </c>
      <c r="H58" s="58">
        <f>'[1]Données source'!G90/1000</f>
        <v>0</v>
      </c>
      <c r="I58" s="58">
        <f>'[1]Données source'!H90/1000</f>
        <v>0</v>
      </c>
      <c r="J58" s="58">
        <f>'[1]Données source'!I90/1000</f>
        <v>0</v>
      </c>
      <c r="K58" s="58">
        <f>'[1]Données source'!J90/1000</f>
        <v>0</v>
      </c>
      <c r="L58" s="58">
        <f>'[1]Données source'!K90/1000</f>
        <v>0</v>
      </c>
      <c r="M58" s="58">
        <f>'[1]Données source'!L90/1000</f>
        <v>0</v>
      </c>
      <c r="N58" s="58">
        <f>'[1]Données source'!M90/1000</f>
        <v>0</v>
      </c>
      <c r="O58" s="58">
        <f>'[1]Données source'!N90/1000</f>
        <v>0</v>
      </c>
      <c r="P58" s="58">
        <f>'[1]Données source'!O90/1000</f>
        <v>0</v>
      </c>
      <c r="Q58" s="58">
        <f>'[1]Données source'!P90/1000</f>
        <v>0</v>
      </c>
      <c r="R58" s="58">
        <f>'[1]Données source'!Q90/1000</f>
        <v>0</v>
      </c>
      <c r="S58" s="58">
        <f>'[1]Données source'!R90/1000</f>
        <v>0</v>
      </c>
      <c r="T58" s="58">
        <f>'[1]Données source'!S90/1000</f>
        <v>0</v>
      </c>
      <c r="U58" s="58">
        <f>'[1]Données source'!T90/1000</f>
        <v>0</v>
      </c>
      <c r="V58" s="58">
        <f>'[1]Données source'!U90/1000</f>
        <v>0</v>
      </c>
      <c r="W58" s="58">
        <f>'[1]Données source'!V90/1000</f>
        <v>0</v>
      </c>
      <c r="X58" s="58">
        <f>'[1]Données source'!W90/1000</f>
        <v>0</v>
      </c>
      <c r="Y58" s="58">
        <f>'[1]Données source'!X90/1000</f>
        <v>0</v>
      </c>
      <c r="Z58" s="58">
        <f>'[1]Données source'!Y90/1000</f>
        <v>0</v>
      </c>
      <c r="AA58" s="58">
        <f>'[1]Données source'!Z90/1000</f>
        <v>0</v>
      </c>
      <c r="AB58" s="58">
        <f>'[1]Données source'!AA90/1000</f>
        <v>0</v>
      </c>
      <c r="AC58" s="58">
        <f>'[1]Données source'!AB90/1000</f>
        <v>0</v>
      </c>
      <c r="AD58" s="58">
        <f>'[1]Données source'!AC90/1000</f>
        <v>0</v>
      </c>
      <c r="AE58" s="58">
        <f>'[1]Données source'!AD90/1000</f>
        <v>0</v>
      </c>
      <c r="AF58" s="58">
        <f>'[1]Données source'!AE90/1000</f>
        <v>0</v>
      </c>
      <c r="AG58" s="58">
        <f>'[1]Données source'!AF90/1000</f>
        <v>0</v>
      </c>
      <c r="AH58" s="58">
        <f>'[1]Données source'!AG90/1000</f>
        <v>0</v>
      </c>
      <c r="AI58" s="58">
        <f>'[1]Données source'!AH90/1000</f>
        <v>0</v>
      </c>
      <c r="AJ58" s="58">
        <f>'[1]Données source'!AI90/1000</f>
        <v>0</v>
      </c>
      <c r="AK58" s="58">
        <f>'[1]Données source'!AJ90/1000</f>
        <v>0</v>
      </c>
      <c r="AL58" s="58">
        <f>'[1]Données source'!AK90/1000</f>
        <v>0</v>
      </c>
    </row>
    <row r="59" spans="2:38" ht="16.5" thickTop="1" thickBot="1" x14ac:dyDescent="0.3">
      <c r="B59" s="10" t="s">
        <v>114</v>
      </c>
      <c r="C59" s="58">
        <f>'[1]Données source'!B95/1000</f>
        <v>0</v>
      </c>
      <c r="D59" s="58">
        <f>'[1]Données source'!C95/1000</f>
        <v>0</v>
      </c>
      <c r="E59" s="58">
        <f>'[1]Données source'!D95/1000</f>
        <v>0</v>
      </c>
      <c r="F59" s="58">
        <f>'[1]Données source'!E95/1000</f>
        <v>0</v>
      </c>
      <c r="G59" s="58">
        <f>'[1]Données source'!F95/1000</f>
        <v>0</v>
      </c>
      <c r="H59" s="58">
        <f>'[1]Données source'!G95/1000</f>
        <v>0</v>
      </c>
      <c r="I59" s="58">
        <f>'[1]Données source'!H95/1000</f>
        <v>0</v>
      </c>
      <c r="J59" s="58">
        <f>'[1]Données source'!I95/1000</f>
        <v>0</v>
      </c>
      <c r="K59" s="58">
        <f>'[1]Données source'!J95/1000</f>
        <v>0</v>
      </c>
      <c r="L59" s="58">
        <f>'[1]Données source'!K95/1000</f>
        <v>0</v>
      </c>
      <c r="M59" s="58">
        <f>'[1]Données source'!L95/1000</f>
        <v>0</v>
      </c>
      <c r="N59" s="58">
        <f>'[1]Données source'!M95/1000</f>
        <v>0</v>
      </c>
      <c r="O59" s="58">
        <f>'[1]Données source'!N95/1000</f>
        <v>0</v>
      </c>
      <c r="P59" s="58">
        <f>'[1]Données source'!O95/1000</f>
        <v>0</v>
      </c>
      <c r="Q59" s="58">
        <f>'[1]Données source'!P95/1000</f>
        <v>0</v>
      </c>
      <c r="R59" s="58">
        <f>'[1]Données source'!Q95/1000</f>
        <v>0</v>
      </c>
      <c r="S59" s="58">
        <f>'[1]Données source'!R95/1000</f>
        <v>0</v>
      </c>
      <c r="T59" s="58">
        <f>'[1]Données source'!S95/1000</f>
        <v>0</v>
      </c>
      <c r="U59" s="58">
        <f>'[1]Données source'!T95/1000</f>
        <v>0</v>
      </c>
      <c r="V59" s="58">
        <f>'[1]Données source'!U95/1000</f>
        <v>0</v>
      </c>
      <c r="W59" s="58">
        <f>'[1]Données source'!V95/1000</f>
        <v>34683.015979814889</v>
      </c>
      <c r="X59" s="58">
        <f>'[1]Données source'!W95/1000</f>
        <v>37214.267494499771</v>
      </c>
      <c r="Y59" s="58">
        <f>'[1]Données source'!X95/1000</f>
        <v>34679.436748799752</v>
      </c>
      <c r="Z59" s="58">
        <f>'[1]Données source'!Y95/1000</f>
        <v>47174.011623499398</v>
      </c>
      <c r="AA59" s="58">
        <f>'[1]Données source'!Z95/1000</f>
        <v>39392.980782599589</v>
      </c>
      <c r="AB59" s="58">
        <f>'[1]Données source'!AA95/1000</f>
        <v>40369.64</v>
      </c>
      <c r="AC59" s="58">
        <f>'[1]Données source'!AB95/1000</f>
        <v>49930.036064300002</v>
      </c>
      <c r="AD59" s="58">
        <f>'[1]Données source'!AC95/1000</f>
        <v>56662.595767600011</v>
      </c>
      <c r="AE59" s="58">
        <f>'[1]Données source'!AD95/1000</f>
        <v>67801.650303999995</v>
      </c>
      <c r="AF59" s="58">
        <f>'[1]Données source'!AE95/1000</f>
        <v>0</v>
      </c>
      <c r="AG59" s="58">
        <f>'[1]Données source'!AF95/1000</f>
        <v>0</v>
      </c>
      <c r="AH59" s="58">
        <f>'[1]Données source'!AG95/1000</f>
        <v>0</v>
      </c>
      <c r="AI59" s="58">
        <f>'[1]Données source'!AH95/1000</f>
        <v>0</v>
      </c>
      <c r="AJ59" s="58">
        <f>'[1]Données source'!AI95/1000</f>
        <v>0</v>
      </c>
      <c r="AK59" s="58">
        <f>'[1]Données source'!AJ95/1000</f>
        <v>0</v>
      </c>
      <c r="AL59" s="58">
        <f>'[1]Données source'!AK95/1000</f>
        <v>0</v>
      </c>
    </row>
    <row r="60" spans="2:38" ht="16.5" thickTop="1" thickBot="1" x14ac:dyDescent="0.3">
      <c r="B60" s="11" t="s">
        <v>115</v>
      </c>
      <c r="C60" s="58">
        <f>'[1]Données source'!B99/1000</f>
        <v>0</v>
      </c>
      <c r="D60" s="58">
        <f>'[1]Données source'!C99/1000</f>
        <v>0</v>
      </c>
      <c r="E60" s="58">
        <f>'[1]Données source'!D99/1000</f>
        <v>0</v>
      </c>
      <c r="F60" s="58">
        <f>'[1]Données source'!E99/1000</f>
        <v>0</v>
      </c>
      <c r="G60" s="58">
        <f>'[1]Données source'!F99/1000</f>
        <v>0</v>
      </c>
      <c r="H60" s="58">
        <f>'[1]Données source'!G99/1000</f>
        <v>0</v>
      </c>
      <c r="I60" s="58">
        <f>'[1]Données source'!H99/1000</f>
        <v>0</v>
      </c>
      <c r="J60" s="58">
        <f>'[1]Données source'!I99/1000</f>
        <v>0</v>
      </c>
      <c r="K60" s="58">
        <f>'[1]Données source'!J99/1000</f>
        <v>0</v>
      </c>
      <c r="L60" s="58">
        <f>'[1]Données source'!K99/1000</f>
        <v>0</v>
      </c>
      <c r="M60" s="58">
        <f>'[1]Données source'!L99/1000</f>
        <v>0</v>
      </c>
      <c r="N60" s="58">
        <f>'[1]Données source'!M99/1000</f>
        <v>0</v>
      </c>
      <c r="O60" s="58">
        <f>'[1]Données source'!N99/1000</f>
        <v>0</v>
      </c>
      <c r="P60" s="58">
        <f>'[1]Données source'!O99/1000</f>
        <v>0</v>
      </c>
      <c r="Q60" s="58">
        <f>'[1]Données source'!P99/1000</f>
        <v>0</v>
      </c>
      <c r="R60" s="58">
        <f>'[1]Données source'!Q99/1000</f>
        <v>0</v>
      </c>
      <c r="S60" s="58">
        <f>'[1]Données source'!R99/1000</f>
        <v>0</v>
      </c>
      <c r="T60" s="58">
        <f>'[1]Données source'!S99/1000</f>
        <v>0</v>
      </c>
      <c r="U60" s="58">
        <f>'[1]Données source'!T99/1000</f>
        <v>0</v>
      </c>
      <c r="V60" s="58">
        <f>'[1]Données source'!U99/1000</f>
        <v>0</v>
      </c>
      <c r="W60" s="58">
        <f>'[1]Données source'!V99/1000</f>
        <v>661.87132043733629</v>
      </c>
      <c r="X60" s="58">
        <f>'[1]Données source'!W99/1000</f>
        <v>588.89970619999986</v>
      </c>
      <c r="Y60" s="58">
        <f>'[1]Données source'!X99/1000</f>
        <v>593.41191209999806</v>
      </c>
      <c r="Z60" s="58">
        <f>'[1]Données source'!Y99/1000</f>
        <v>861.28900099998896</v>
      </c>
      <c r="AA60" s="58">
        <f>'[1]Données source'!Z99/1000</f>
        <v>693.21451649999403</v>
      </c>
      <c r="AB60" s="58">
        <f>'[1]Données source'!AA99/1000</f>
        <v>733.98</v>
      </c>
      <c r="AC60" s="58">
        <f>'[1]Données source'!AB99/1000</f>
        <v>965.78458409999973</v>
      </c>
      <c r="AD60" s="58">
        <f>'[1]Données source'!AC99/1000</f>
        <v>437.14154429999991</v>
      </c>
      <c r="AE60" s="58">
        <f>'[1]Données source'!AD99/1000</f>
        <v>0</v>
      </c>
      <c r="AF60" s="58">
        <f>'[1]Données source'!AE99/1000</f>
        <v>0</v>
      </c>
      <c r="AG60" s="58">
        <f>'[1]Données source'!AF99/1000</f>
        <v>0</v>
      </c>
      <c r="AH60" s="58">
        <f>'[1]Données source'!AG99/1000</f>
        <v>0</v>
      </c>
      <c r="AI60" s="58">
        <f>'[1]Données source'!AH99/1000</f>
        <v>0</v>
      </c>
      <c r="AJ60" s="58">
        <f>'[1]Données source'!AI99/1000</f>
        <v>0</v>
      </c>
      <c r="AK60" s="58">
        <f>'[1]Données source'!AJ99/1000</f>
        <v>0</v>
      </c>
      <c r="AL60" s="58">
        <f>'[1]Données source'!AK99/1000</f>
        <v>0</v>
      </c>
    </row>
    <row r="61" spans="2:38" ht="16.5" thickTop="1" thickBot="1" x14ac:dyDescent="0.3">
      <c r="B61" s="18" t="s">
        <v>116</v>
      </c>
      <c r="C61" s="58">
        <f>'[1]Données source'!B103/1000</f>
        <v>0</v>
      </c>
      <c r="D61" s="58">
        <f>'[1]Données source'!C103/1000</f>
        <v>0</v>
      </c>
      <c r="E61" s="58">
        <f>'[1]Données source'!D103/1000</f>
        <v>0</v>
      </c>
      <c r="F61" s="58">
        <f>'[1]Données source'!E103/1000</f>
        <v>0</v>
      </c>
      <c r="G61" s="58">
        <f>'[1]Données source'!F103/1000</f>
        <v>0</v>
      </c>
      <c r="H61" s="58">
        <f>'[1]Données source'!G103/1000</f>
        <v>0</v>
      </c>
      <c r="I61" s="58">
        <f>'[1]Données source'!H103/1000</f>
        <v>0</v>
      </c>
      <c r="J61" s="58">
        <f>'[1]Données source'!I103/1000</f>
        <v>0</v>
      </c>
      <c r="K61" s="58">
        <f>'[1]Données source'!J103/1000</f>
        <v>0</v>
      </c>
      <c r="L61" s="58">
        <f>'[1]Données source'!K103/1000</f>
        <v>0</v>
      </c>
      <c r="M61" s="58">
        <f>'[1]Données source'!L103/1000</f>
        <v>0</v>
      </c>
      <c r="N61" s="58">
        <f>'[1]Données source'!M103/1000</f>
        <v>0</v>
      </c>
      <c r="O61" s="58">
        <f>'[1]Données source'!N103/1000</f>
        <v>0</v>
      </c>
      <c r="P61" s="58">
        <f>'[1]Données source'!O103/1000</f>
        <v>0</v>
      </c>
      <c r="Q61" s="58">
        <f>'[1]Données source'!P103/1000</f>
        <v>0</v>
      </c>
      <c r="R61" s="58">
        <f>'[1]Données source'!Q103/1000</f>
        <v>0</v>
      </c>
      <c r="S61" s="58">
        <f>'[1]Données source'!R103/1000</f>
        <v>0</v>
      </c>
      <c r="T61" s="58">
        <f>'[1]Données source'!S103/1000</f>
        <v>0</v>
      </c>
      <c r="U61" s="58">
        <f>'[1]Données source'!T103/1000</f>
        <v>0</v>
      </c>
      <c r="V61" s="58">
        <f>'[1]Données source'!U103/1000</f>
        <v>0</v>
      </c>
      <c r="W61" s="58">
        <f>'[1]Données source'!V103/1000</f>
        <v>0</v>
      </c>
      <c r="X61" s="58">
        <f>'[1]Données source'!W103/1000</f>
        <v>0</v>
      </c>
      <c r="Y61" s="58">
        <f>'[1]Données source'!X103/1000</f>
        <v>0</v>
      </c>
      <c r="Z61" s="58">
        <f>'[1]Données source'!Y103/1000</f>
        <v>0</v>
      </c>
      <c r="AA61" s="58">
        <f>'[1]Données source'!Z103/1000</f>
        <v>0</v>
      </c>
      <c r="AB61" s="58">
        <f>'[1]Données source'!AA103/1000</f>
        <v>0</v>
      </c>
      <c r="AC61" s="58">
        <f>'[1]Données source'!AB103/1000</f>
        <v>0</v>
      </c>
      <c r="AD61" s="58">
        <f>'[1]Données source'!AC103/1000</f>
        <v>0</v>
      </c>
      <c r="AE61" s="58">
        <f>'[1]Données source'!AD103/1000</f>
        <v>0</v>
      </c>
      <c r="AF61" s="58">
        <f>'[1]Données source'!AE103/1000</f>
        <v>0</v>
      </c>
      <c r="AG61" s="58">
        <f>'[1]Données source'!AF103/1000</f>
        <v>0</v>
      </c>
      <c r="AH61" s="58">
        <f>'[1]Données source'!AG103/1000</f>
        <v>0</v>
      </c>
      <c r="AI61" s="58">
        <f>'[1]Données source'!AH103/1000</f>
        <v>0</v>
      </c>
      <c r="AJ61" s="58">
        <f>'[1]Données source'!AI103/1000</f>
        <v>0</v>
      </c>
      <c r="AK61" s="58">
        <f>'[1]Données source'!AJ103/1000</f>
        <v>0</v>
      </c>
      <c r="AL61" s="58">
        <f>'[1]Données source'!AK103/1000</f>
        <v>0</v>
      </c>
    </row>
    <row r="62" spans="2:38" ht="16.5" thickTop="1" thickBot="1" x14ac:dyDescent="0.3">
      <c r="B62" s="18" t="s">
        <v>117</v>
      </c>
      <c r="C62" s="58">
        <f>'[1]Données source'!B107/1000</f>
        <v>0</v>
      </c>
      <c r="D62" s="58">
        <f>'[1]Données source'!C107/1000</f>
        <v>0</v>
      </c>
      <c r="E62" s="58">
        <f>'[1]Données source'!D107/1000</f>
        <v>0</v>
      </c>
      <c r="F62" s="58">
        <f>'[1]Données source'!E107/1000</f>
        <v>0</v>
      </c>
      <c r="G62" s="58">
        <f>'[1]Données source'!F107/1000</f>
        <v>0</v>
      </c>
      <c r="H62" s="58">
        <f>'[1]Données source'!G107/1000</f>
        <v>0</v>
      </c>
      <c r="I62" s="58">
        <f>'[1]Données source'!H107/1000</f>
        <v>0</v>
      </c>
      <c r="J62" s="58">
        <f>'[1]Données source'!I107/1000</f>
        <v>0</v>
      </c>
      <c r="K62" s="58">
        <f>'[1]Données source'!J107/1000</f>
        <v>0</v>
      </c>
      <c r="L62" s="58">
        <f>'[1]Données source'!K107/1000</f>
        <v>0</v>
      </c>
      <c r="M62" s="58">
        <f>'[1]Données source'!L107/1000</f>
        <v>0</v>
      </c>
      <c r="N62" s="58">
        <f>'[1]Données source'!M107/1000</f>
        <v>0</v>
      </c>
      <c r="O62" s="58">
        <f>'[1]Données source'!N107/1000</f>
        <v>0</v>
      </c>
      <c r="P62" s="58">
        <f>'[1]Données source'!O107/1000</f>
        <v>0</v>
      </c>
      <c r="Q62" s="58">
        <f>'[1]Données source'!P107/1000</f>
        <v>0</v>
      </c>
      <c r="R62" s="58">
        <f>'[1]Données source'!Q107/1000</f>
        <v>0</v>
      </c>
      <c r="S62" s="58">
        <f>'[1]Données source'!R107/1000</f>
        <v>0</v>
      </c>
      <c r="T62" s="58">
        <f>'[1]Données source'!S107/1000</f>
        <v>0</v>
      </c>
      <c r="U62" s="58">
        <f>'[1]Données source'!T107/1000</f>
        <v>0</v>
      </c>
      <c r="V62" s="58">
        <f>'[1]Données source'!U107/1000</f>
        <v>0</v>
      </c>
      <c r="W62" s="58">
        <f>'[1]Données source'!V107/1000</f>
        <v>4792.0240000000003</v>
      </c>
      <c r="X62" s="58">
        <f>'[1]Données source'!W107/1000</f>
        <v>5106.7790000000005</v>
      </c>
      <c r="Y62" s="58">
        <f>'[1]Données source'!X107/1000</f>
        <v>4570.0272118957118</v>
      </c>
      <c r="Z62" s="58">
        <f>'[1]Données source'!Y107/1000</f>
        <v>5900.1360000000004</v>
      </c>
      <c r="AA62" s="58">
        <f>'[1]Données source'!Z107/1000</f>
        <v>5359.4030000000002</v>
      </c>
      <c r="AB62" s="58">
        <f>'[1]Données source'!AA107/1000</f>
        <v>5324.0209999999997</v>
      </c>
      <c r="AC62" s="58">
        <f>'[1]Données source'!AB107/1000</f>
        <v>5890.3419999999996</v>
      </c>
      <c r="AD62" s="58">
        <f>'[1]Données source'!AC107/1000</f>
        <v>6263.5450000000001</v>
      </c>
      <c r="AE62" s="58">
        <f>'[1]Données source'!AD107/1000</f>
        <v>6465.0346021867099</v>
      </c>
      <c r="AF62" s="58">
        <f>'[1]Données source'!AE107/1000</f>
        <v>0</v>
      </c>
      <c r="AG62" s="58">
        <f>'[1]Données source'!AF107/1000</f>
        <v>0</v>
      </c>
      <c r="AH62" s="58">
        <f>'[1]Données source'!AG107/1000</f>
        <v>0</v>
      </c>
      <c r="AI62" s="58">
        <f>'[1]Données source'!AH107/1000</f>
        <v>0</v>
      </c>
      <c r="AJ62" s="58">
        <f>'[1]Données source'!AI107/1000</f>
        <v>0</v>
      </c>
      <c r="AK62" s="58">
        <f>'[1]Données source'!AJ107/1000</f>
        <v>0</v>
      </c>
      <c r="AL62" s="58">
        <f>'[1]Données source'!AK107/1000</f>
        <v>0</v>
      </c>
    </row>
    <row r="63" spans="2:38" ht="16.5" thickTop="1" thickBot="1" x14ac:dyDescent="0.3">
      <c r="B63" s="18" t="s">
        <v>118</v>
      </c>
      <c r="C63" s="58">
        <f>'[1]Données source'!B111/1000</f>
        <v>0</v>
      </c>
      <c r="D63" s="58">
        <f>'[1]Données source'!C111/1000</f>
        <v>0</v>
      </c>
      <c r="E63" s="58">
        <f>'[1]Données source'!D111/1000</f>
        <v>0</v>
      </c>
      <c r="F63" s="58">
        <f>'[1]Données source'!E111/1000</f>
        <v>0</v>
      </c>
      <c r="G63" s="58">
        <f>'[1]Données source'!F111/1000</f>
        <v>0</v>
      </c>
      <c r="H63" s="58">
        <f>'[1]Données source'!G111/1000</f>
        <v>0</v>
      </c>
      <c r="I63" s="58">
        <f>'[1]Données source'!H111/1000</f>
        <v>0</v>
      </c>
      <c r="J63" s="58">
        <f>'[1]Données source'!I111/1000</f>
        <v>0</v>
      </c>
      <c r="K63" s="58">
        <f>'[1]Données source'!J111/1000</f>
        <v>0</v>
      </c>
      <c r="L63" s="58">
        <f>'[1]Données source'!K111/1000</f>
        <v>0</v>
      </c>
      <c r="M63" s="58">
        <f>'[1]Données source'!L111/1000</f>
        <v>0</v>
      </c>
      <c r="N63" s="58">
        <f>'[1]Données source'!M111/1000</f>
        <v>0</v>
      </c>
      <c r="O63" s="58">
        <f>'[1]Données source'!N111/1000</f>
        <v>0</v>
      </c>
      <c r="P63" s="58">
        <f>'[1]Données source'!O111/1000</f>
        <v>0</v>
      </c>
      <c r="Q63" s="58">
        <f>'[1]Données source'!P111/1000</f>
        <v>0</v>
      </c>
      <c r="R63" s="58">
        <f>'[1]Données source'!Q111/1000</f>
        <v>0</v>
      </c>
      <c r="S63" s="58">
        <f>'[1]Données source'!R111/1000</f>
        <v>0</v>
      </c>
      <c r="T63" s="58">
        <f>'[1]Données source'!S111/1000</f>
        <v>0</v>
      </c>
      <c r="U63" s="58">
        <f>'[1]Données source'!T111/1000</f>
        <v>0</v>
      </c>
      <c r="V63" s="58">
        <f>'[1]Données source'!U111/1000</f>
        <v>0</v>
      </c>
      <c r="W63" s="58">
        <f>'[1]Données source'!V111/1000</f>
        <v>14164.459000000001</v>
      </c>
      <c r="X63" s="58">
        <f>'[1]Données source'!W111/1000</f>
        <v>21782.951008800428</v>
      </c>
      <c r="Y63" s="58">
        <f>'[1]Données source'!X111/1000</f>
        <v>20955.535</v>
      </c>
      <c r="Z63" s="58">
        <f>'[1]Données source'!Y111/1000</f>
        <v>25712.456999999999</v>
      </c>
      <c r="AA63" s="58">
        <f>'[1]Données source'!Z111/1000</f>
        <v>24711.764516000923</v>
      </c>
      <c r="AB63" s="58">
        <f>'[1]Données source'!AA111/1000</f>
        <v>24395.725999999999</v>
      </c>
      <c r="AC63" s="58">
        <f>'[1]Données source'!AB111/1000</f>
        <v>29255.562999999998</v>
      </c>
      <c r="AD63" s="58">
        <f>'[1]Données source'!AC111/1000</f>
        <v>31312.965</v>
      </c>
      <c r="AE63" s="58">
        <f>'[1]Données source'!AD111/1000</f>
        <v>35113.944000000003</v>
      </c>
      <c r="AF63" s="58">
        <f>'[1]Données source'!AE111/1000</f>
        <v>0</v>
      </c>
      <c r="AG63" s="58">
        <f>'[1]Données source'!AF111/1000</f>
        <v>0</v>
      </c>
      <c r="AH63" s="58">
        <f>'[1]Données source'!AG111/1000</f>
        <v>0</v>
      </c>
      <c r="AI63" s="58">
        <f>'[1]Données source'!AH111/1000</f>
        <v>0</v>
      </c>
      <c r="AJ63" s="58">
        <f>'[1]Données source'!AI111/1000</f>
        <v>0</v>
      </c>
      <c r="AK63" s="58">
        <f>'[1]Données source'!AJ111/1000</f>
        <v>0</v>
      </c>
      <c r="AL63" s="58">
        <f>'[1]Données source'!AK111/1000</f>
        <v>0</v>
      </c>
    </row>
    <row r="64" spans="2:38" ht="16.5" thickTop="1" thickBot="1" x14ac:dyDescent="0.3">
      <c r="B64" s="18" t="s">
        <v>120</v>
      </c>
      <c r="C64" s="58">
        <f>'[1]Données source'!B115/1000</f>
        <v>0</v>
      </c>
      <c r="D64" s="58">
        <f>'[1]Données source'!C115/1000</f>
        <v>0</v>
      </c>
      <c r="E64" s="58">
        <f>'[1]Données source'!D115/1000</f>
        <v>0</v>
      </c>
      <c r="F64" s="58">
        <f>'[1]Données source'!E115/1000</f>
        <v>0</v>
      </c>
      <c r="G64" s="58">
        <f>'[1]Données source'!F115/1000</f>
        <v>0</v>
      </c>
      <c r="H64" s="58">
        <f>'[1]Données source'!G115/1000</f>
        <v>0</v>
      </c>
      <c r="I64" s="58">
        <f>'[1]Données source'!H115/1000</f>
        <v>0</v>
      </c>
      <c r="J64" s="58">
        <f>'[1]Données source'!I115/1000</f>
        <v>0</v>
      </c>
      <c r="K64" s="58">
        <f>'[1]Données source'!J115/1000</f>
        <v>0</v>
      </c>
      <c r="L64" s="58">
        <f>'[1]Données source'!K115/1000</f>
        <v>0</v>
      </c>
      <c r="M64" s="58">
        <f>'[1]Données source'!L115/1000</f>
        <v>0</v>
      </c>
      <c r="N64" s="58">
        <f>'[1]Données source'!M115/1000</f>
        <v>0</v>
      </c>
      <c r="O64" s="58">
        <f>'[1]Données source'!N115/1000</f>
        <v>0</v>
      </c>
      <c r="P64" s="58">
        <f>'[1]Données source'!O115/1000</f>
        <v>0</v>
      </c>
      <c r="Q64" s="58">
        <f>'[1]Données source'!P115/1000</f>
        <v>0</v>
      </c>
      <c r="R64" s="58">
        <f>'[1]Données source'!Q115/1000</f>
        <v>0</v>
      </c>
      <c r="S64" s="58">
        <f>'[1]Données source'!R115/1000</f>
        <v>0</v>
      </c>
      <c r="T64" s="58">
        <f>'[1]Données source'!S115/1000</f>
        <v>0</v>
      </c>
      <c r="U64" s="58">
        <f>'[1]Données source'!T115/1000</f>
        <v>0</v>
      </c>
      <c r="V64" s="58">
        <f>'[1]Données source'!U115/1000</f>
        <v>0</v>
      </c>
      <c r="W64" s="58">
        <f>'[1]Données source'!V115/1000</f>
        <v>0</v>
      </c>
      <c r="X64" s="58">
        <f>'[1]Données source'!W115/1000</f>
        <v>0</v>
      </c>
      <c r="Y64" s="58">
        <f>'[1]Données source'!X115/1000</f>
        <v>0</v>
      </c>
      <c r="Z64" s="58">
        <f>'[1]Données source'!Y115/1000</f>
        <v>0</v>
      </c>
      <c r="AA64" s="58">
        <f>'[1]Données source'!Z115/1000</f>
        <v>0</v>
      </c>
      <c r="AB64" s="58">
        <f>'[1]Données source'!AA115/1000</f>
        <v>0</v>
      </c>
      <c r="AC64" s="58">
        <f>'[1]Données source'!AB115/1000</f>
        <v>0</v>
      </c>
      <c r="AD64" s="58">
        <f>'[1]Données source'!AC115/1000</f>
        <v>0</v>
      </c>
      <c r="AE64" s="58">
        <f>'[1]Données source'!AD115/1000</f>
        <v>0</v>
      </c>
      <c r="AF64" s="58">
        <f>'[1]Données source'!AE115/1000</f>
        <v>0</v>
      </c>
      <c r="AG64" s="58">
        <f>'[1]Données source'!AF115/1000</f>
        <v>0</v>
      </c>
      <c r="AH64" s="58">
        <f>'[1]Données source'!AG115/1000</f>
        <v>0</v>
      </c>
      <c r="AI64" s="58">
        <f>'[1]Données source'!AH115/1000</f>
        <v>0</v>
      </c>
      <c r="AJ64" s="58">
        <f>'[1]Données source'!AI115/1000</f>
        <v>0</v>
      </c>
      <c r="AK64" s="58">
        <f>'[1]Données source'!AJ115/1000</f>
        <v>0</v>
      </c>
      <c r="AL64" s="58">
        <f>'[1]Données source'!AK115/1000</f>
        <v>0</v>
      </c>
    </row>
    <row r="65" spans="2:38" ht="16.5" thickTop="1" thickBot="1" x14ac:dyDescent="0.3">
      <c r="B65" s="18" t="s">
        <v>119</v>
      </c>
      <c r="C65" s="58">
        <f>'[1]Données source'!B119/1000</f>
        <v>0</v>
      </c>
      <c r="D65" s="58">
        <f>'[1]Données source'!C119/1000</f>
        <v>0</v>
      </c>
      <c r="E65" s="58">
        <f>'[1]Données source'!D119/1000</f>
        <v>0</v>
      </c>
      <c r="F65" s="58">
        <f>'[1]Données source'!E119/1000</f>
        <v>0</v>
      </c>
      <c r="G65" s="58">
        <f>'[1]Données source'!F119/1000</f>
        <v>0</v>
      </c>
      <c r="H65" s="58">
        <f>'[1]Données source'!G119/1000</f>
        <v>0</v>
      </c>
      <c r="I65" s="58">
        <f>'[1]Données source'!H119/1000</f>
        <v>0</v>
      </c>
      <c r="J65" s="58">
        <f>'[1]Données source'!I119/1000</f>
        <v>0</v>
      </c>
      <c r="K65" s="58">
        <f>'[1]Données source'!J119/1000</f>
        <v>0</v>
      </c>
      <c r="L65" s="58">
        <f>'[1]Données source'!K119/1000</f>
        <v>0</v>
      </c>
      <c r="M65" s="58">
        <f>'[1]Données source'!L119/1000</f>
        <v>0</v>
      </c>
      <c r="N65" s="58">
        <f>'[1]Données source'!M119/1000</f>
        <v>0</v>
      </c>
      <c r="O65" s="58">
        <f>'[1]Données source'!N119/1000</f>
        <v>0</v>
      </c>
      <c r="P65" s="58">
        <f>'[1]Données source'!O119/1000</f>
        <v>0</v>
      </c>
      <c r="Q65" s="58">
        <f>'[1]Données source'!P119/1000</f>
        <v>0</v>
      </c>
      <c r="R65" s="58">
        <f>'[1]Données source'!Q119/1000</f>
        <v>0</v>
      </c>
      <c r="S65" s="58">
        <f>'[1]Données source'!R119/1000</f>
        <v>0</v>
      </c>
      <c r="T65" s="58">
        <f>'[1]Données source'!S119/1000</f>
        <v>0</v>
      </c>
      <c r="U65" s="58">
        <f>'[1]Données source'!T119/1000</f>
        <v>0</v>
      </c>
      <c r="V65" s="58">
        <f>'[1]Données source'!U119/1000</f>
        <v>0</v>
      </c>
      <c r="W65" s="58">
        <f>'[1]Données source'!V119/1000</f>
        <v>1279.7729184188393</v>
      </c>
      <c r="X65" s="58">
        <f>'[1]Données source'!W119/1000</f>
        <v>1782.8006626999997</v>
      </c>
      <c r="Y65" s="58">
        <f>'[1]Données source'!X119/1000</f>
        <v>908.74684059999981</v>
      </c>
      <c r="Z65" s="58">
        <f>'[1]Données source'!Y119/1000</f>
        <v>397.8973909</v>
      </c>
      <c r="AA65" s="58">
        <f>'[1]Données source'!Z119/1000</f>
        <v>308.91505299999994</v>
      </c>
      <c r="AB65" s="58">
        <f>'[1]Données source'!AA119/1000</f>
        <v>174.51599999999999</v>
      </c>
      <c r="AC65" s="58">
        <f>'[1]Données source'!AB119/1000</f>
        <v>296.55</v>
      </c>
      <c r="AD65" s="58">
        <f>'[1]Données source'!AC119/1000</f>
        <v>319.17577619999997</v>
      </c>
      <c r="AE65" s="58">
        <f>'[1]Données source'!AD119/1000</f>
        <v>276.57695380000001</v>
      </c>
      <c r="AF65" s="58">
        <f>'[1]Données source'!AE119/1000</f>
        <v>0</v>
      </c>
      <c r="AG65" s="58">
        <f>'[1]Données source'!AF119/1000</f>
        <v>0</v>
      </c>
      <c r="AH65" s="58">
        <f>'[1]Données source'!AG119/1000</f>
        <v>0</v>
      </c>
      <c r="AI65" s="58">
        <f>'[1]Données source'!AH119/1000</f>
        <v>0</v>
      </c>
      <c r="AJ65" s="58">
        <f>'[1]Données source'!AI119/1000</f>
        <v>0</v>
      </c>
      <c r="AK65" s="58">
        <f>'[1]Données source'!AJ119/1000</f>
        <v>0</v>
      </c>
      <c r="AL65" s="58">
        <f>'[1]Données source'!AK119/1000</f>
        <v>0</v>
      </c>
    </row>
    <row r="66" spans="2:38" ht="15.75" thickTop="1" x14ac:dyDescent="0.25"/>
    <row r="67" spans="2:38" x14ac:dyDescent="0.25">
      <c r="B67" s="61" t="s">
        <v>18</v>
      </c>
    </row>
    <row r="68" spans="2:38" x14ac:dyDescent="0.25">
      <c r="B68" s="10" t="s">
        <v>19</v>
      </c>
      <c r="C68" s="62">
        <f>IF(ISERROR(C58/C$55),0,C58/C$55)</f>
        <v>0</v>
      </c>
      <c r="D68" s="62">
        <f t="shared" ref="D68:AL75" si="193">IF(ISERROR(D58/D$55),0,D58/D$55)</f>
        <v>0</v>
      </c>
      <c r="E68" s="62">
        <f t="shared" si="193"/>
        <v>0</v>
      </c>
      <c r="F68" s="62">
        <f t="shared" si="193"/>
        <v>0</v>
      </c>
      <c r="G68" s="62">
        <f t="shared" si="193"/>
        <v>0</v>
      </c>
      <c r="H68" s="62">
        <f t="shared" si="193"/>
        <v>0</v>
      </c>
      <c r="I68" s="62">
        <f t="shared" si="193"/>
        <v>0</v>
      </c>
      <c r="J68" s="62">
        <f t="shared" si="193"/>
        <v>0</v>
      </c>
      <c r="K68" s="62">
        <f t="shared" si="193"/>
        <v>0</v>
      </c>
      <c r="L68" s="62">
        <f t="shared" si="193"/>
        <v>0</v>
      </c>
      <c r="M68" s="62">
        <f t="shared" si="193"/>
        <v>0</v>
      </c>
      <c r="N68" s="62">
        <f t="shared" si="193"/>
        <v>0</v>
      </c>
      <c r="O68" s="62">
        <f t="shared" si="193"/>
        <v>0</v>
      </c>
      <c r="P68" s="62">
        <f t="shared" si="193"/>
        <v>0</v>
      </c>
      <c r="Q68" s="62">
        <f t="shared" si="193"/>
        <v>0</v>
      </c>
      <c r="R68" s="62">
        <f t="shared" si="193"/>
        <v>0</v>
      </c>
      <c r="S68" s="62">
        <f t="shared" si="193"/>
        <v>0</v>
      </c>
      <c r="T68" s="62">
        <f t="shared" si="193"/>
        <v>0</v>
      </c>
      <c r="U68" s="62">
        <f t="shared" si="193"/>
        <v>0</v>
      </c>
      <c r="V68" s="62">
        <f t="shared" si="193"/>
        <v>0</v>
      </c>
      <c r="W68" s="62">
        <f t="shared" si="193"/>
        <v>0</v>
      </c>
      <c r="X68" s="62">
        <f t="shared" si="193"/>
        <v>0</v>
      </c>
      <c r="Y68" s="62">
        <f t="shared" si="193"/>
        <v>0</v>
      </c>
      <c r="Z68" s="62">
        <f t="shared" si="193"/>
        <v>0</v>
      </c>
      <c r="AA68" s="62">
        <f t="shared" si="193"/>
        <v>0</v>
      </c>
      <c r="AB68" s="62">
        <f t="shared" si="193"/>
        <v>0</v>
      </c>
      <c r="AC68" s="62">
        <f t="shared" si="193"/>
        <v>0</v>
      </c>
      <c r="AD68" s="62">
        <f t="shared" si="193"/>
        <v>0</v>
      </c>
      <c r="AE68" s="62">
        <f t="shared" si="193"/>
        <v>0</v>
      </c>
      <c r="AF68" s="62">
        <f t="shared" si="193"/>
        <v>0</v>
      </c>
      <c r="AG68" s="62">
        <f t="shared" si="193"/>
        <v>0</v>
      </c>
      <c r="AH68" s="62">
        <f t="shared" si="193"/>
        <v>0</v>
      </c>
      <c r="AI68" s="62">
        <f t="shared" si="193"/>
        <v>0</v>
      </c>
      <c r="AJ68" s="62">
        <f t="shared" si="193"/>
        <v>0</v>
      </c>
      <c r="AK68" s="62">
        <f t="shared" si="193"/>
        <v>0</v>
      </c>
      <c r="AL68" s="62">
        <f t="shared" si="193"/>
        <v>0</v>
      </c>
    </row>
    <row r="69" spans="2:38" x14ac:dyDescent="0.25">
      <c r="B69" s="10" t="s">
        <v>20</v>
      </c>
      <c r="C69" s="62">
        <f t="shared" ref="C69:R75" si="194">IF(ISERROR(C59/C$55),0,C59/C$55)</f>
        <v>0</v>
      </c>
      <c r="D69" s="62">
        <f t="shared" si="194"/>
        <v>0</v>
      </c>
      <c r="E69" s="62">
        <f t="shared" si="194"/>
        <v>0</v>
      </c>
      <c r="F69" s="62">
        <f t="shared" si="194"/>
        <v>0</v>
      </c>
      <c r="G69" s="62">
        <f t="shared" si="194"/>
        <v>0</v>
      </c>
      <c r="H69" s="62">
        <f t="shared" si="194"/>
        <v>0</v>
      </c>
      <c r="I69" s="62">
        <f t="shared" si="194"/>
        <v>0</v>
      </c>
      <c r="J69" s="62">
        <f t="shared" si="194"/>
        <v>0</v>
      </c>
      <c r="K69" s="62">
        <f t="shared" si="194"/>
        <v>0</v>
      </c>
      <c r="L69" s="62">
        <f t="shared" si="194"/>
        <v>0</v>
      </c>
      <c r="M69" s="62">
        <f t="shared" si="194"/>
        <v>0</v>
      </c>
      <c r="N69" s="62">
        <f t="shared" si="194"/>
        <v>0</v>
      </c>
      <c r="O69" s="62">
        <f t="shared" si="194"/>
        <v>0</v>
      </c>
      <c r="P69" s="62">
        <f t="shared" si="194"/>
        <v>0</v>
      </c>
      <c r="Q69" s="62">
        <f t="shared" si="194"/>
        <v>0</v>
      </c>
      <c r="R69" s="62">
        <f t="shared" si="194"/>
        <v>0</v>
      </c>
      <c r="S69" s="62">
        <f t="shared" si="193"/>
        <v>0</v>
      </c>
      <c r="T69" s="62">
        <f t="shared" si="193"/>
        <v>0</v>
      </c>
      <c r="U69" s="62">
        <f t="shared" si="193"/>
        <v>0</v>
      </c>
      <c r="V69" s="62">
        <f t="shared" si="193"/>
        <v>0</v>
      </c>
      <c r="W69" s="62">
        <f t="shared" si="193"/>
        <v>0.62400688383401259</v>
      </c>
      <c r="X69" s="62">
        <f t="shared" si="193"/>
        <v>0.55981762788025713</v>
      </c>
      <c r="Y69" s="62">
        <f t="shared" si="193"/>
        <v>0.56200022872340949</v>
      </c>
      <c r="Z69" s="62">
        <f t="shared" si="193"/>
        <v>0.58933781558138343</v>
      </c>
      <c r="AA69" s="62">
        <f t="shared" si="193"/>
        <v>0.55903308610021607</v>
      </c>
      <c r="AB69" s="62">
        <f t="shared" si="193"/>
        <v>0.56860343286573767</v>
      </c>
      <c r="AC69" s="62">
        <f t="shared" si="193"/>
        <v>0.57830707978964946</v>
      </c>
      <c r="AD69" s="62">
        <f t="shared" si="193"/>
        <v>0.59647711358736066</v>
      </c>
      <c r="AE69" s="62">
        <f t="shared" si="193"/>
        <v>0.61830547087412546</v>
      </c>
      <c r="AF69" s="62">
        <f t="shared" si="193"/>
        <v>0</v>
      </c>
      <c r="AG69" s="62">
        <f t="shared" si="193"/>
        <v>0</v>
      </c>
      <c r="AH69" s="62">
        <f t="shared" si="193"/>
        <v>0</v>
      </c>
      <c r="AI69" s="62">
        <f t="shared" si="193"/>
        <v>0</v>
      </c>
      <c r="AJ69" s="62">
        <f t="shared" si="193"/>
        <v>0</v>
      </c>
      <c r="AK69" s="62">
        <f t="shared" si="193"/>
        <v>0</v>
      </c>
      <c r="AL69" s="62">
        <f t="shared" si="193"/>
        <v>0</v>
      </c>
    </row>
    <row r="70" spans="2:38" x14ac:dyDescent="0.25">
      <c r="B70" s="11" t="s">
        <v>21</v>
      </c>
      <c r="C70" s="62">
        <f t="shared" si="194"/>
        <v>0</v>
      </c>
      <c r="D70" s="62">
        <f t="shared" si="193"/>
        <v>0</v>
      </c>
      <c r="E70" s="62">
        <f t="shared" si="193"/>
        <v>0</v>
      </c>
      <c r="F70" s="62">
        <f t="shared" si="193"/>
        <v>0</v>
      </c>
      <c r="G70" s="62">
        <f t="shared" si="193"/>
        <v>0</v>
      </c>
      <c r="H70" s="62">
        <f t="shared" si="193"/>
        <v>0</v>
      </c>
      <c r="I70" s="62">
        <f t="shared" si="193"/>
        <v>0</v>
      </c>
      <c r="J70" s="62">
        <f t="shared" si="193"/>
        <v>0</v>
      </c>
      <c r="K70" s="62">
        <f t="shared" si="193"/>
        <v>0</v>
      </c>
      <c r="L70" s="62">
        <f t="shared" si="193"/>
        <v>0</v>
      </c>
      <c r="M70" s="62">
        <f t="shared" si="193"/>
        <v>0</v>
      </c>
      <c r="N70" s="62">
        <f t="shared" si="193"/>
        <v>0</v>
      </c>
      <c r="O70" s="62">
        <f t="shared" si="193"/>
        <v>0</v>
      </c>
      <c r="P70" s="62">
        <f t="shared" si="193"/>
        <v>0</v>
      </c>
      <c r="Q70" s="62">
        <f t="shared" si="193"/>
        <v>0</v>
      </c>
      <c r="R70" s="62">
        <f t="shared" si="193"/>
        <v>0</v>
      </c>
      <c r="S70" s="62">
        <f t="shared" si="193"/>
        <v>0</v>
      </c>
      <c r="T70" s="62">
        <f t="shared" si="193"/>
        <v>0</v>
      </c>
      <c r="U70" s="62">
        <f t="shared" si="193"/>
        <v>0</v>
      </c>
      <c r="V70" s="62">
        <f t="shared" si="193"/>
        <v>0</v>
      </c>
      <c r="W70" s="62">
        <f t="shared" si="193"/>
        <v>1.1908199114101662E-2</v>
      </c>
      <c r="X70" s="62">
        <f t="shared" si="193"/>
        <v>8.8588721149217859E-3</v>
      </c>
      <c r="Y70" s="62">
        <f t="shared" si="193"/>
        <v>9.6165815132201356E-3</v>
      </c>
      <c r="Z70" s="62">
        <f t="shared" si="193"/>
        <v>1.0759953647460267E-2</v>
      </c>
      <c r="AA70" s="62">
        <f t="shared" si="193"/>
        <v>9.8375355911030221E-3</v>
      </c>
      <c r="AB70" s="62">
        <f t="shared" si="193"/>
        <v>1.0338054727631808E-2</v>
      </c>
      <c r="AC70" s="62">
        <f t="shared" si="193"/>
        <v>1.1186053657511255E-2</v>
      </c>
      <c r="AD70" s="62">
        <f t="shared" si="193"/>
        <v>4.6017116413554901E-3</v>
      </c>
      <c r="AE70" s="62">
        <f t="shared" si="193"/>
        <v>0</v>
      </c>
      <c r="AF70" s="62">
        <f t="shared" si="193"/>
        <v>0</v>
      </c>
      <c r="AG70" s="62">
        <f t="shared" si="193"/>
        <v>0</v>
      </c>
      <c r="AH70" s="62">
        <f t="shared" si="193"/>
        <v>0</v>
      </c>
      <c r="AI70" s="62">
        <f t="shared" si="193"/>
        <v>0</v>
      </c>
      <c r="AJ70" s="62">
        <f t="shared" si="193"/>
        <v>0</v>
      </c>
      <c r="AK70" s="62">
        <f t="shared" si="193"/>
        <v>0</v>
      </c>
      <c r="AL70" s="62">
        <f t="shared" si="193"/>
        <v>0</v>
      </c>
    </row>
    <row r="71" spans="2:38" x14ac:dyDescent="0.25">
      <c r="B71" s="18" t="s">
        <v>22</v>
      </c>
      <c r="C71" s="62">
        <f t="shared" si="194"/>
        <v>0</v>
      </c>
      <c r="D71" s="62">
        <f t="shared" si="193"/>
        <v>0</v>
      </c>
      <c r="E71" s="62">
        <f t="shared" si="193"/>
        <v>0</v>
      </c>
      <c r="F71" s="62">
        <f t="shared" si="193"/>
        <v>0</v>
      </c>
      <c r="G71" s="62">
        <f t="shared" si="193"/>
        <v>0</v>
      </c>
      <c r="H71" s="62">
        <f t="shared" si="193"/>
        <v>0</v>
      </c>
      <c r="I71" s="62">
        <f t="shared" si="193"/>
        <v>0</v>
      </c>
      <c r="J71" s="62">
        <f t="shared" si="193"/>
        <v>0</v>
      </c>
      <c r="K71" s="62">
        <f t="shared" si="193"/>
        <v>0</v>
      </c>
      <c r="L71" s="62">
        <f t="shared" si="193"/>
        <v>0</v>
      </c>
      <c r="M71" s="62">
        <f t="shared" si="193"/>
        <v>0</v>
      </c>
      <c r="N71" s="62">
        <f t="shared" si="193"/>
        <v>0</v>
      </c>
      <c r="O71" s="62">
        <f t="shared" si="193"/>
        <v>0</v>
      </c>
      <c r="P71" s="62">
        <f t="shared" si="193"/>
        <v>0</v>
      </c>
      <c r="Q71" s="62">
        <f t="shared" si="193"/>
        <v>0</v>
      </c>
      <c r="R71" s="62">
        <f t="shared" si="193"/>
        <v>0</v>
      </c>
      <c r="S71" s="62">
        <f t="shared" si="193"/>
        <v>0</v>
      </c>
      <c r="T71" s="62">
        <f t="shared" si="193"/>
        <v>0</v>
      </c>
      <c r="U71" s="62">
        <f t="shared" si="193"/>
        <v>0</v>
      </c>
      <c r="V71" s="62">
        <f t="shared" si="193"/>
        <v>0</v>
      </c>
      <c r="W71" s="62">
        <f t="shared" si="193"/>
        <v>0</v>
      </c>
      <c r="X71" s="62">
        <f t="shared" si="193"/>
        <v>0</v>
      </c>
      <c r="Y71" s="62">
        <f t="shared" si="193"/>
        <v>0</v>
      </c>
      <c r="Z71" s="62">
        <f t="shared" si="193"/>
        <v>0</v>
      </c>
      <c r="AA71" s="62">
        <f t="shared" si="193"/>
        <v>0</v>
      </c>
      <c r="AB71" s="62">
        <f t="shared" si="193"/>
        <v>0</v>
      </c>
      <c r="AC71" s="62">
        <f t="shared" si="193"/>
        <v>0</v>
      </c>
      <c r="AD71" s="62">
        <f t="shared" si="193"/>
        <v>0</v>
      </c>
      <c r="AE71" s="62">
        <f t="shared" si="193"/>
        <v>0</v>
      </c>
      <c r="AF71" s="62">
        <f t="shared" si="193"/>
        <v>0</v>
      </c>
      <c r="AG71" s="62">
        <f t="shared" si="193"/>
        <v>0</v>
      </c>
      <c r="AH71" s="62">
        <f t="shared" si="193"/>
        <v>0</v>
      </c>
      <c r="AI71" s="62">
        <f t="shared" si="193"/>
        <v>0</v>
      </c>
      <c r="AJ71" s="62">
        <f t="shared" si="193"/>
        <v>0</v>
      </c>
      <c r="AK71" s="62">
        <f t="shared" si="193"/>
        <v>0</v>
      </c>
      <c r="AL71" s="62">
        <f t="shared" si="193"/>
        <v>0</v>
      </c>
    </row>
    <row r="72" spans="2:38" x14ac:dyDescent="0.25">
      <c r="B72" s="18" t="s">
        <v>23</v>
      </c>
      <c r="C72" s="62">
        <f t="shared" si="194"/>
        <v>0</v>
      </c>
      <c r="D72" s="62">
        <f t="shared" si="193"/>
        <v>0</v>
      </c>
      <c r="E72" s="62">
        <f t="shared" si="193"/>
        <v>0</v>
      </c>
      <c r="F72" s="62">
        <f t="shared" si="193"/>
        <v>0</v>
      </c>
      <c r="G72" s="62">
        <f t="shared" si="193"/>
        <v>0</v>
      </c>
      <c r="H72" s="62">
        <f t="shared" si="193"/>
        <v>0</v>
      </c>
      <c r="I72" s="62">
        <f t="shared" si="193"/>
        <v>0</v>
      </c>
      <c r="J72" s="62">
        <f t="shared" si="193"/>
        <v>0</v>
      </c>
      <c r="K72" s="62">
        <f t="shared" si="193"/>
        <v>0</v>
      </c>
      <c r="L72" s="62">
        <f t="shared" si="193"/>
        <v>0</v>
      </c>
      <c r="M72" s="62">
        <f t="shared" si="193"/>
        <v>0</v>
      </c>
      <c r="N72" s="62">
        <f t="shared" si="193"/>
        <v>0</v>
      </c>
      <c r="O72" s="62">
        <f t="shared" si="193"/>
        <v>0</v>
      </c>
      <c r="P72" s="62">
        <f t="shared" si="193"/>
        <v>0</v>
      </c>
      <c r="Q72" s="62">
        <f t="shared" si="193"/>
        <v>0</v>
      </c>
      <c r="R72" s="62">
        <f t="shared" si="193"/>
        <v>0</v>
      </c>
      <c r="S72" s="62">
        <f t="shared" si="193"/>
        <v>0</v>
      </c>
      <c r="T72" s="62">
        <f t="shared" si="193"/>
        <v>0</v>
      </c>
      <c r="U72" s="62">
        <f t="shared" si="193"/>
        <v>0</v>
      </c>
      <c r="V72" s="62">
        <f t="shared" si="193"/>
        <v>0</v>
      </c>
      <c r="W72" s="62">
        <f t="shared" si="193"/>
        <v>8.6216722479904709E-2</v>
      </c>
      <c r="X72" s="62">
        <f t="shared" si="193"/>
        <v>7.682174333570449E-2</v>
      </c>
      <c r="Y72" s="62">
        <f t="shared" si="193"/>
        <v>7.4059920781339855E-2</v>
      </c>
      <c r="Z72" s="62">
        <f t="shared" si="193"/>
        <v>7.3709509583894536E-2</v>
      </c>
      <c r="AA72" s="62">
        <f t="shared" si="193"/>
        <v>7.6056280566312653E-2</v>
      </c>
      <c r="AB72" s="62">
        <f t="shared" si="193"/>
        <v>7.4988447190742283E-2</v>
      </c>
      <c r="AC72" s="62">
        <f t="shared" si="193"/>
        <v>6.8223994002237845E-2</v>
      </c>
      <c r="AD72" s="62">
        <f t="shared" si="193"/>
        <v>6.5935229260372957E-2</v>
      </c>
      <c r="AE72" s="62">
        <f t="shared" si="193"/>
        <v>5.8956769429648254E-2</v>
      </c>
      <c r="AF72" s="62">
        <f t="shared" si="193"/>
        <v>0</v>
      </c>
      <c r="AG72" s="62">
        <f t="shared" si="193"/>
        <v>0</v>
      </c>
      <c r="AH72" s="62">
        <f t="shared" si="193"/>
        <v>0</v>
      </c>
      <c r="AI72" s="62">
        <f t="shared" si="193"/>
        <v>0</v>
      </c>
      <c r="AJ72" s="62">
        <f t="shared" si="193"/>
        <v>0</v>
      </c>
      <c r="AK72" s="62">
        <f t="shared" si="193"/>
        <v>0</v>
      </c>
      <c r="AL72" s="62">
        <f t="shared" si="193"/>
        <v>0</v>
      </c>
    </row>
    <row r="73" spans="2:38" x14ac:dyDescent="0.25">
      <c r="B73" s="18" t="s">
        <v>24</v>
      </c>
      <c r="C73" s="62">
        <f t="shared" si="194"/>
        <v>0</v>
      </c>
      <c r="D73" s="62">
        <f t="shared" si="193"/>
        <v>0</v>
      </c>
      <c r="E73" s="62">
        <f t="shared" si="193"/>
        <v>0</v>
      </c>
      <c r="F73" s="62">
        <f t="shared" si="193"/>
        <v>0</v>
      </c>
      <c r="G73" s="62">
        <f t="shared" si="193"/>
        <v>0</v>
      </c>
      <c r="H73" s="62">
        <f t="shared" si="193"/>
        <v>0</v>
      </c>
      <c r="I73" s="62">
        <f t="shared" si="193"/>
        <v>0</v>
      </c>
      <c r="J73" s="62">
        <f t="shared" si="193"/>
        <v>0</v>
      </c>
      <c r="K73" s="62">
        <f t="shared" si="193"/>
        <v>0</v>
      </c>
      <c r="L73" s="62">
        <f t="shared" si="193"/>
        <v>0</v>
      </c>
      <c r="M73" s="62">
        <f t="shared" si="193"/>
        <v>0</v>
      </c>
      <c r="N73" s="62">
        <f t="shared" si="193"/>
        <v>0</v>
      </c>
      <c r="O73" s="62">
        <f t="shared" si="193"/>
        <v>0</v>
      </c>
      <c r="P73" s="62">
        <f t="shared" si="193"/>
        <v>0</v>
      </c>
      <c r="Q73" s="62">
        <f t="shared" si="193"/>
        <v>0</v>
      </c>
      <c r="R73" s="62">
        <f t="shared" si="193"/>
        <v>0</v>
      </c>
      <c r="S73" s="62">
        <f t="shared" si="193"/>
        <v>0</v>
      </c>
      <c r="T73" s="62">
        <f t="shared" si="193"/>
        <v>0</v>
      </c>
      <c r="U73" s="62">
        <f t="shared" si="193"/>
        <v>0</v>
      </c>
      <c r="V73" s="62">
        <f t="shared" si="193"/>
        <v>0</v>
      </c>
      <c r="W73" s="62">
        <f t="shared" si="193"/>
        <v>0.25484288698908614</v>
      </c>
      <c r="X73" s="62">
        <f t="shared" si="193"/>
        <v>0.32768292332452442</v>
      </c>
      <c r="Y73" s="62">
        <f t="shared" si="193"/>
        <v>0.33959650349364495</v>
      </c>
      <c r="Z73" s="62">
        <f t="shared" si="193"/>
        <v>0.32122184906703438</v>
      </c>
      <c r="AA73" s="62">
        <f t="shared" si="193"/>
        <v>0.3506892270123399</v>
      </c>
      <c r="AB73" s="62">
        <f t="shared" si="193"/>
        <v>0.34361202009361319</v>
      </c>
      <c r="AC73" s="62">
        <f t="shared" si="193"/>
        <v>0.3388481270941639</v>
      </c>
      <c r="AD73" s="62">
        <f t="shared" si="193"/>
        <v>0.3296260386246182</v>
      </c>
      <c r="AE73" s="62">
        <f t="shared" si="193"/>
        <v>0.32021556380740207</v>
      </c>
      <c r="AF73" s="62">
        <f t="shared" si="193"/>
        <v>0</v>
      </c>
      <c r="AG73" s="62">
        <f t="shared" si="193"/>
        <v>0</v>
      </c>
      <c r="AH73" s="62">
        <f t="shared" si="193"/>
        <v>0</v>
      </c>
      <c r="AI73" s="62">
        <f t="shared" si="193"/>
        <v>0</v>
      </c>
      <c r="AJ73" s="62">
        <f t="shared" si="193"/>
        <v>0</v>
      </c>
      <c r="AK73" s="62">
        <f t="shared" si="193"/>
        <v>0</v>
      </c>
      <c r="AL73" s="62">
        <f t="shared" si="193"/>
        <v>0</v>
      </c>
    </row>
    <row r="74" spans="2:38" x14ac:dyDescent="0.25">
      <c r="B74" s="18" t="s">
        <v>25</v>
      </c>
      <c r="C74" s="62">
        <f t="shared" si="194"/>
        <v>0</v>
      </c>
      <c r="D74" s="62">
        <f t="shared" si="193"/>
        <v>0</v>
      </c>
      <c r="E74" s="62">
        <f t="shared" si="193"/>
        <v>0</v>
      </c>
      <c r="F74" s="62">
        <f t="shared" si="193"/>
        <v>0</v>
      </c>
      <c r="G74" s="62">
        <f t="shared" si="193"/>
        <v>0</v>
      </c>
      <c r="H74" s="62">
        <f t="shared" si="193"/>
        <v>0</v>
      </c>
      <c r="I74" s="62">
        <f t="shared" si="193"/>
        <v>0</v>
      </c>
      <c r="J74" s="62">
        <f t="shared" si="193"/>
        <v>0</v>
      </c>
      <c r="K74" s="62">
        <f t="shared" si="193"/>
        <v>0</v>
      </c>
      <c r="L74" s="62">
        <f t="shared" si="193"/>
        <v>0</v>
      </c>
      <c r="M74" s="62">
        <f t="shared" si="193"/>
        <v>0</v>
      </c>
      <c r="N74" s="62">
        <f t="shared" si="193"/>
        <v>0</v>
      </c>
      <c r="O74" s="62">
        <f t="shared" si="193"/>
        <v>0</v>
      </c>
      <c r="P74" s="62">
        <f t="shared" si="193"/>
        <v>0</v>
      </c>
      <c r="Q74" s="62">
        <f t="shared" si="193"/>
        <v>0</v>
      </c>
      <c r="R74" s="62">
        <f t="shared" si="193"/>
        <v>0</v>
      </c>
      <c r="S74" s="62">
        <f t="shared" si="193"/>
        <v>0</v>
      </c>
      <c r="T74" s="62">
        <f t="shared" si="193"/>
        <v>0</v>
      </c>
      <c r="U74" s="62">
        <f t="shared" si="193"/>
        <v>0</v>
      </c>
      <c r="V74" s="62">
        <f t="shared" si="193"/>
        <v>0</v>
      </c>
      <c r="W74" s="62">
        <f t="shared" si="193"/>
        <v>0</v>
      </c>
      <c r="X74" s="62">
        <f t="shared" si="193"/>
        <v>0</v>
      </c>
      <c r="Y74" s="62">
        <f t="shared" si="193"/>
        <v>0</v>
      </c>
      <c r="Z74" s="62">
        <f t="shared" si="193"/>
        <v>0</v>
      </c>
      <c r="AA74" s="62">
        <f t="shared" si="193"/>
        <v>0</v>
      </c>
      <c r="AB74" s="62">
        <f t="shared" si="193"/>
        <v>0</v>
      </c>
      <c r="AC74" s="62">
        <f t="shared" si="193"/>
        <v>0</v>
      </c>
      <c r="AD74" s="62">
        <f t="shared" si="193"/>
        <v>0</v>
      </c>
      <c r="AE74" s="62">
        <f t="shared" si="193"/>
        <v>0</v>
      </c>
      <c r="AF74" s="62">
        <f t="shared" si="193"/>
        <v>0</v>
      </c>
      <c r="AG74" s="62">
        <f t="shared" si="193"/>
        <v>0</v>
      </c>
      <c r="AH74" s="62">
        <f t="shared" si="193"/>
        <v>0</v>
      </c>
      <c r="AI74" s="62">
        <f t="shared" si="193"/>
        <v>0</v>
      </c>
      <c r="AJ74" s="62">
        <f t="shared" si="193"/>
        <v>0</v>
      </c>
      <c r="AK74" s="62">
        <f t="shared" si="193"/>
        <v>0</v>
      </c>
      <c r="AL74" s="62">
        <f t="shared" si="193"/>
        <v>0</v>
      </c>
    </row>
    <row r="75" spans="2:38" x14ac:dyDescent="0.25">
      <c r="B75" s="18" t="s">
        <v>26</v>
      </c>
      <c r="C75" s="62">
        <f t="shared" si="194"/>
        <v>0</v>
      </c>
      <c r="D75" s="62">
        <f t="shared" si="193"/>
        <v>0</v>
      </c>
      <c r="E75" s="62">
        <f t="shared" si="193"/>
        <v>0</v>
      </c>
      <c r="F75" s="62">
        <f t="shared" si="193"/>
        <v>0</v>
      </c>
      <c r="G75" s="62">
        <f t="shared" si="193"/>
        <v>0</v>
      </c>
      <c r="H75" s="62">
        <f t="shared" si="193"/>
        <v>0</v>
      </c>
      <c r="I75" s="62">
        <f t="shared" si="193"/>
        <v>0</v>
      </c>
      <c r="J75" s="62">
        <f t="shared" si="193"/>
        <v>0</v>
      </c>
      <c r="K75" s="62">
        <f t="shared" si="193"/>
        <v>0</v>
      </c>
      <c r="L75" s="62">
        <f t="shared" si="193"/>
        <v>0</v>
      </c>
      <c r="M75" s="62">
        <f t="shared" si="193"/>
        <v>0</v>
      </c>
      <c r="N75" s="62">
        <f t="shared" si="193"/>
        <v>0</v>
      </c>
      <c r="O75" s="62">
        <f t="shared" si="193"/>
        <v>0</v>
      </c>
      <c r="P75" s="62">
        <f t="shared" si="193"/>
        <v>0</v>
      </c>
      <c r="Q75" s="62">
        <f t="shared" si="193"/>
        <v>0</v>
      </c>
      <c r="R75" s="62">
        <f t="shared" si="193"/>
        <v>0</v>
      </c>
      <c r="S75" s="62">
        <f t="shared" si="193"/>
        <v>0</v>
      </c>
      <c r="T75" s="62">
        <f t="shared" si="193"/>
        <v>0</v>
      </c>
      <c r="U75" s="62">
        <f t="shared" si="193"/>
        <v>0</v>
      </c>
      <c r="V75" s="62">
        <f t="shared" si="193"/>
        <v>0</v>
      </c>
      <c r="W75" s="62">
        <f t="shared" si="193"/>
        <v>2.3025307582894991E-2</v>
      </c>
      <c r="X75" s="62">
        <f t="shared" si="193"/>
        <v>2.6818833344592206E-2</v>
      </c>
      <c r="Y75" s="62">
        <f t="shared" si="193"/>
        <v>1.4726765488385606E-2</v>
      </c>
      <c r="Z75" s="62">
        <f t="shared" si="193"/>
        <v>4.9708721202274282E-3</v>
      </c>
      <c r="AA75" s="62">
        <f t="shared" si="193"/>
        <v>4.3838707300282017E-3</v>
      </c>
      <c r="AB75" s="62">
        <f t="shared" si="193"/>
        <v>2.4580451222749838E-3</v>
      </c>
      <c r="AC75" s="62">
        <f t="shared" ref="AC75:AL75" si="195">IF(ISERROR(AC65/AC$55),0,AC65/AC$55)</f>
        <v>3.434745456437612E-3</v>
      </c>
      <c r="AD75" s="62">
        <f t="shared" si="195"/>
        <v>3.3599068862927442E-3</v>
      </c>
      <c r="AE75" s="62">
        <f t="shared" si="195"/>
        <v>2.522195888824132E-3</v>
      </c>
      <c r="AF75" s="62">
        <f t="shared" si="195"/>
        <v>0</v>
      </c>
      <c r="AG75" s="62">
        <f t="shared" si="195"/>
        <v>0</v>
      </c>
      <c r="AH75" s="62">
        <f t="shared" si="195"/>
        <v>0</v>
      </c>
      <c r="AI75" s="62">
        <f t="shared" si="195"/>
        <v>0</v>
      </c>
      <c r="AJ75" s="62">
        <f t="shared" si="195"/>
        <v>0</v>
      </c>
      <c r="AK75" s="62">
        <f t="shared" si="195"/>
        <v>0</v>
      </c>
      <c r="AL75" s="62">
        <f t="shared" si="195"/>
        <v>0</v>
      </c>
    </row>
    <row r="78" spans="2:38" ht="15.75" x14ac:dyDescent="0.25">
      <c r="B78" s="64" t="s">
        <v>27</v>
      </c>
      <c r="C78" s="65">
        <f>IF(ISERROR(SUM(C58:C65)/C8),0,(SUM(SUM(C58:C65)/C8)))</f>
        <v>0</v>
      </c>
      <c r="D78" s="65">
        <f t="shared" ref="D78:AL78" si="196">IF(ISERROR(SUM(D58:D65)/D8),0,(SUM(SUM(D58:D65)/D8)))</f>
        <v>0</v>
      </c>
      <c r="E78" s="65">
        <f t="shared" si="196"/>
        <v>0</v>
      </c>
      <c r="F78" s="65">
        <f t="shared" si="196"/>
        <v>0</v>
      </c>
      <c r="G78" s="65">
        <f t="shared" si="196"/>
        <v>0</v>
      </c>
      <c r="H78" s="65">
        <f t="shared" si="196"/>
        <v>0</v>
      </c>
      <c r="I78" s="65">
        <f t="shared" si="196"/>
        <v>0</v>
      </c>
      <c r="J78" s="65">
        <f t="shared" si="196"/>
        <v>0</v>
      </c>
      <c r="K78" s="65">
        <f t="shared" si="196"/>
        <v>0</v>
      </c>
      <c r="L78" s="65">
        <f t="shared" si="196"/>
        <v>0</v>
      </c>
      <c r="M78" s="65">
        <f t="shared" si="196"/>
        <v>0</v>
      </c>
      <c r="N78" s="65">
        <f t="shared" si="196"/>
        <v>0</v>
      </c>
      <c r="O78" s="65">
        <f t="shared" si="196"/>
        <v>0</v>
      </c>
      <c r="P78" s="65">
        <f t="shared" si="196"/>
        <v>0</v>
      </c>
      <c r="Q78" s="65">
        <f t="shared" si="196"/>
        <v>0</v>
      </c>
      <c r="R78" s="65">
        <f t="shared" si="196"/>
        <v>0</v>
      </c>
      <c r="S78" s="65">
        <f t="shared" si="196"/>
        <v>0</v>
      </c>
      <c r="T78" s="65">
        <f t="shared" si="196"/>
        <v>0</v>
      </c>
      <c r="U78" s="65">
        <f t="shared" si="196"/>
        <v>0</v>
      </c>
      <c r="V78" s="65">
        <f t="shared" si="196"/>
        <v>0</v>
      </c>
      <c r="W78" s="65">
        <f t="shared" si="196"/>
        <v>467.00563973475045</v>
      </c>
      <c r="X78" s="65">
        <f t="shared" si="196"/>
        <v>580.16842269331642</v>
      </c>
      <c r="Y78" s="65">
        <f t="shared" si="196"/>
        <v>497.98374447919895</v>
      </c>
      <c r="Z78" s="65">
        <f t="shared" si="196"/>
        <v>608.03353677181701</v>
      </c>
      <c r="AA78" s="65">
        <f t="shared" si="196"/>
        <v>509.01332640912841</v>
      </c>
      <c r="AB78" s="65">
        <f t="shared" si="196"/>
        <v>464.14766219502627</v>
      </c>
      <c r="AC78" s="65">
        <f t="shared" si="196"/>
        <v>465.10448440139629</v>
      </c>
      <c r="AD78" s="65">
        <f t="shared" si="196"/>
        <v>457.85339834249089</v>
      </c>
      <c r="AE78" s="65">
        <f t="shared" si="196"/>
        <v>441.45590706881558</v>
      </c>
      <c r="AF78" s="65">
        <f t="shared" si="196"/>
        <v>0</v>
      </c>
      <c r="AG78" s="65">
        <f t="shared" si="196"/>
        <v>0</v>
      </c>
      <c r="AH78" s="65">
        <f t="shared" si="196"/>
        <v>0</v>
      </c>
      <c r="AI78" s="65">
        <f t="shared" si="196"/>
        <v>0</v>
      </c>
      <c r="AJ78" s="65">
        <f t="shared" si="196"/>
        <v>0</v>
      </c>
      <c r="AK78" s="65">
        <f t="shared" si="196"/>
        <v>0</v>
      </c>
      <c r="AL78" s="65">
        <f t="shared" si="196"/>
        <v>0</v>
      </c>
    </row>
    <row r="79" spans="2:38" x14ac:dyDescent="0.25">
      <c r="B79" t="s">
        <v>28</v>
      </c>
      <c r="C79" s="66">
        <f>IF(ISERROR(C58/C$8),0,(C58/C$8))</f>
        <v>0</v>
      </c>
      <c r="D79" s="66">
        <f t="shared" ref="D79:AL86" si="197">IF(ISERROR(D58/D$8),0,(D58/D$8))</f>
        <v>0</v>
      </c>
      <c r="E79" s="66">
        <f t="shared" si="197"/>
        <v>0</v>
      </c>
      <c r="F79" s="66">
        <f t="shared" si="197"/>
        <v>0</v>
      </c>
      <c r="G79" s="66">
        <f t="shared" si="197"/>
        <v>0</v>
      </c>
      <c r="H79" s="66">
        <f t="shared" si="197"/>
        <v>0</v>
      </c>
      <c r="I79" s="66">
        <f t="shared" si="197"/>
        <v>0</v>
      </c>
      <c r="J79" s="66">
        <f t="shared" si="197"/>
        <v>0</v>
      </c>
      <c r="K79" s="66">
        <f t="shared" si="197"/>
        <v>0</v>
      </c>
      <c r="L79" s="66">
        <f t="shared" si="197"/>
        <v>0</v>
      </c>
      <c r="M79" s="66">
        <f t="shared" si="197"/>
        <v>0</v>
      </c>
      <c r="N79" s="66">
        <f t="shared" si="197"/>
        <v>0</v>
      </c>
      <c r="O79" s="66">
        <f t="shared" si="197"/>
        <v>0</v>
      </c>
      <c r="P79" s="66">
        <f t="shared" si="197"/>
        <v>0</v>
      </c>
      <c r="Q79" s="66">
        <f t="shared" si="197"/>
        <v>0</v>
      </c>
      <c r="R79" s="66">
        <f t="shared" si="197"/>
        <v>0</v>
      </c>
      <c r="S79" s="66">
        <f t="shared" si="197"/>
        <v>0</v>
      </c>
      <c r="T79" s="66">
        <f t="shared" si="197"/>
        <v>0</v>
      </c>
      <c r="U79" s="66">
        <f t="shared" si="197"/>
        <v>0</v>
      </c>
      <c r="V79" s="66">
        <f t="shared" si="197"/>
        <v>0</v>
      </c>
      <c r="W79" s="66">
        <f t="shared" si="197"/>
        <v>0</v>
      </c>
      <c r="X79" s="66">
        <f t="shared" si="197"/>
        <v>0</v>
      </c>
      <c r="Y79" s="66">
        <f t="shared" si="197"/>
        <v>0</v>
      </c>
      <c r="Z79" s="66">
        <f t="shared" si="197"/>
        <v>0</v>
      </c>
      <c r="AA79" s="66">
        <f t="shared" si="197"/>
        <v>0</v>
      </c>
      <c r="AB79" s="66">
        <f t="shared" si="197"/>
        <v>0</v>
      </c>
      <c r="AC79" s="66">
        <f t="shared" si="197"/>
        <v>0</v>
      </c>
      <c r="AD79" s="66">
        <f t="shared" si="197"/>
        <v>0</v>
      </c>
      <c r="AE79" s="66">
        <f t="shared" si="197"/>
        <v>0</v>
      </c>
      <c r="AF79" s="66">
        <f t="shared" si="197"/>
        <v>0</v>
      </c>
      <c r="AG79" s="66">
        <f t="shared" si="197"/>
        <v>0</v>
      </c>
      <c r="AH79" s="66">
        <f t="shared" si="197"/>
        <v>0</v>
      </c>
      <c r="AI79" s="66">
        <f t="shared" si="197"/>
        <v>0</v>
      </c>
      <c r="AJ79" s="66">
        <f t="shared" si="197"/>
        <v>0</v>
      </c>
      <c r="AK79" s="66">
        <f t="shared" si="197"/>
        <v>0</v>
      </c>
      <c r="AL79" s="66">
        <f t="shared" si="197"/>
        <v>0</v>
      </c>
    </row>
    <row r="80" spans="2:38" x14ac:dyDescent="0.25">
      <c r="B80" t="s">
        <v>29</v>
      </c>
      <c r="C80" s="66">
        <f t="shared" ref="C80:R86" si="198">IF(ISERROR(C59/C$8),0,(C59/C$8))</f>
        <v>0</v>
      </c>
      <c r="D80" s="66">
        <f t="shared" si="198"/>
        <v>0</v>
      </c>
      <c r="E80" s="66">
        <f t="shared" si="198"/>
        <v>0</v>
      </c>
      <c r="F80" s="66">
        <f t="shared" si="198"/>
        <v>0</v>
      </c>
      <c r="G80" s="66">
        <f t="shared" si="198"/>
        <v>0</v>
      </c>
      <c r="H80" s="66">
        <f t="shared" si="198"/>
        <v>0</v>
      </c>
      <c r="I80" s="66">
        <f t="shared" si="198"/>
        <v>0</v>
      </c>
      <c r="J80" s="66">
        <f t="shared" si="198"/>
        <v>0</v>
      </c>
      <c r="K80" s="66">
        <f t="shared" si="198"/>
        <v>0</v>
      </c>
      <c r="L80" s="66">
        <f t="shared" si="198"/>
        <v>0</v>
      </c>
      <c r="M80" s="66">
        <f t="shared" si="198"/>
        <v>0</v>
      </c>
      <c r="N80" s="66">
        <f t="shared" si="198"/>
        <v>0</v>
      </c>
      <c r="O80" s="66">
        <f t="shared" si="198"/>
        <v>0</v>
      </c>
      <c r="P80" s="66">
        <f t="shared" si="198"/>
        <v>0</v>
      </c>
      <c r="Q80" s="66">
        <f t="shared" si="198"/>
        <v>0</v>
      </c>
      <c r="R80" s="66">
        <f t="shared" si="198"/>
        <v>0</v>
      </c>
      <c r="S80" s="66">
        <f t="shared" si="197"/>
        <v>0</v>
      </c>
      <c r="T80" s="66">
        <f t="shared" si="197"/>
        <v>0</v>
      </c>
      <c r="U80" s="66">
        <f t="shared" si="197"/>
        <v>0</v>
      </c>
      <c r="V80" s="66">
        <f t="shared" si="197"/>
        <v>0</v>
      </c>
      <c r="W80" s="66">
        <f t="shared" si="197"/>
        <v>291.41473398379117</v>
      </c>
      <c r="X80" s="66">
        <f t="shared" si="197"/>
        <v>324.78851016320277</v>
      </c>
      <c r="Y80" s="66">
        <f t="shared" si="197"/>
        <v>279.86697829784976</v>
      </c>
      <c r="Z80" s="66">
        <f t="shared" si="197"/>
        <v>358.33715636132536</v>
      </c>
      <c r="AA80" s="66">
        <f t="shared" si="197"/>
        <v>284.55529072863169</v>
      </c>
      <c r="AB80" s="66">
        <f t="shared" si="197"/>
        <v>263.91595408069873</v>
      </c>
      <c r="AC80" s="66">
        <f t="shared" si="197"/>
        <v>268.97321617124203</v>
      </c>
      <c r="AD80" s="66">
        <f t="shared" si="197"/>
        <v>273.09907348949304</v>
      </c>
      <c r="AE80" s="66">
        <f t="shared" si="197"/>
        <v>272.95460249034818</v>
      </c>
      <c r="AF80" s="66">
        <f t="shared" si="197"/>
        <v>0</v>
      </c>
      <c r="AG80" s="66">
        <f t="shared" si="197"/>
        <v>0</v>
      </c>
      <c r="AH80" s="66">
        <f t="shared" si="197"/>
        <v>0</v>
      </c>
      <c r="AI80" s="66">
        <f t="shared" si="197"/>
        <v>0</v>
      </c>
      <c r="AJ80" s="66">
        <f t="shared" si="197"/>
        <v>0</v>
      </c>
      <c r="AK80" s="66">
        <f t="shared" si="197"/>
        <v>0</v>
      </c>
      <c r="AL80" s="66">
        <f t="shared" si="197"/>
        <v>0</v>
      </c>
    </row>
    <row r="81" spans="2:38" x14ac:dyDescent="0.25">
      <c r="B81" t="s">
        <v>30</v>
      </c>
      <c r="C81" s="66">
        <f t="shared" si="198"/>
        <v>0</v>
      </c>
      <c r="D81" s="66">
        <f t="shared" si="197"/>
        <v>0</v>
      </c>
      <c r="E81" s="66">
        <f t="shared" si="197"/>
        <v>0</v>
      </c>
      <c r="F81" s="66">
        <f t="shared" si="197"/>
        <v>0</v>
      </c>
      <c r="G81" s="66">
        <f t="shared" si="197"/>
        <v>0</v>
      </c>
      <c r="H81" s="66">
        <f t="shared" si="197"/>
        <v>0</v>
      </c>
      <c r="I81" s="66">
        <f t="shared" si="197"/>
        <v>0</v>
      </c>
      <c r="J81" s="66">
        <f t="shared" si="197"/>
        <v>0</v>
      </c>
      <c r="K81" s="66">
        <f t="shared" si="197"/>
        <v>0</v>
      </c>
      <c r="L81" s="66">
        <f t="shared" si="197"/>
        <v>0</v>
      </c>
      <c r="M81" s="66">
        <f t="shared" si="197"/>
        <v>0</v>
      </c>
      <c r="N81" s="66">
        <f t="shared" si="197"/>
        <v>0</v>
      </c>
      <c r="O81" s="66">
        <f t="shared" si="197"/>
        <v>0</v>
      </c>
      <c r="P81" s="66">
        <f t="shared" si="197"/>
        <v>0</v>
      </c>
      <c r="Q81" s="66">
        <f t="shared" si="197"/>
        <v>0</v>
      </c>
      <c r="R81" s="66">
        <f t="shared" si="197"/>
        <v>0</v>
      </c>
      <c r="S81" s="66">
        <f t="shared" si="197"/>
        <v>0</v>
      </c>
      <c r="T81" s="66">
        <f t="shared" si="197"/>
        <v>0</v>
      </c>
      <c r="U81" s="66">
        <f t="shared" si="197"/>
        <v>0</v>
      </c>
      <c r="V81" s="66">
        <f t="shared" si="197"/>
        <v>0</v>
      </c>
      <c r="W81" s="66">
        <f t="shared" si="197"/>
        <v>5.5611961453698351</v>
      </c>
      <c r="X81" s="66">
        <f t="shared" si="197"/>
        <v>5.1396378617559773</v>
      </c>
      <c r="Y81" s="66">
        <f t="shared" si="197"/>
        <v>4.7889012710428043</v>
      </c>
      <c r="Z81" s="66">
        <f t="shared" si="197"/>
        <v>6.5424126717660789</v>
      </c>
      <c r="AA81" s="66">
        <f t="shared" si="197"/>
        <v>5.0074367148955403</v>
      </c>
      <c r="AB81" s="66">
        <f t="shared" si="197"/>
        <v>4.7983839334745433</v>
      </c>
      <c r="AC81" s="66">
        <f t="shared" si="197"/>
        <v>5.2026837188631259</v>
      </c>
      <c r="AD81" s="66">
        <f t="shared" si="197"/>
        <v>2.1069093131868128</v>
      </c>
      <c r="AE81" s="66">
        <f t="shared" si="197"/>
        <v>0</v>
      </c>
      <c r="AF81" s="66">
        <f t="shared" si="197"/>
        <v>0</v>
      </c>
      <c r="AG81" s="66">
        <f t="shared" si="197"/>
        <v>0</v>
      </c>
      <c r="AH81" s="66">
        <f t="shared" si="197"/>
        <v>0</v>
      </c>
      <c r="AI81" s="66">
        <f t="shared" si="197"/>
        <v>0</v>
      </c>
      <c r="AJ81" s="66">
        <f t="shared" si="197"/>
        <v>0</v>
      </c>
      <c r="AK81" s="66">
        <f t="shared" si="197"/>
        <v>0</v>
      </c>
      <c r="AL81" s="66">
        <f t="shared" si="197"/>
        <v>0</v>
      </c>
    </row>
    <row r="82" spans="2:38" x14ac:dyDescent="0.25">
      <c r="B82" t="s">
        <v>31</v>
      </c>
      <c r="C82" s="66">
        <f t="shared" si="198"/>
        <v>0</v>
      </c>
      <c r="D82" s="66">
        <f t="shared" si="197"/>
        <v>0</v>
      </c>
      <c r="E82" s="66">
        <f t="shared" si="197"/>
        <v>0</v>
      </c>
      <c r="F82" s="66">
        <f t="shared" si="197"/>
        <v>0</v>
      </c>
      <c r="G82" s="66">
        <f t="shared" si="197"/>
        <v>0</v>
      </c>
      <c r="H82" s="66">
        <f t="shared" si="197"/>
        <v>0</v>
      </c>
      <c r="I82" s="66">
        <f t="shared" si="197"/>
        <v>0</v>
      </c>
      <c r="J82" s="66">
        <f t="shared" si="197"/>
        <v>0</v>
      </c>
      <c r="K82" s="66">
        <f t="shared" si="197"/>
        <v>0</v>
      </c>
      <c r="L82" s="66">
        <f t="shared" si="197"/>
        <v>0</v>
      </c>
      <c r="M82" s="66">
        <f t="shared" si="197"/>
        <v>0</v>
      </c>
      <c r="N82" s="66">
        <f t="shared" si="197"/>
        <v>0</v>
      </c>
      <c r="O82" s="66">
        <f t="shared" si="197"/>
        <v>0</v>
      </c>
      <c r="P82" s="66">
        <f t="shared" si="197"/>
        <v>0</v>
      </c>
      <c r="Q82" s="66">
        <f t="shared" si="197"/>
        <v>0</v>
      </c>
      <c r="R82" s="66">
        <f t="shared" si="197"/>
        <v>0</v>
      </c>
      <c r="S82" s="66">
        <f t="shared" si="197"/>
        <v>0</v>
      </c>
      <c r="T82" s="66">
        <f t="shared" si="197"/>
        <v>0</v>
      </c>
      <c r="U82" s="66">
        <f t="shared" si="197"/>
        <v>0</v>
      </c>
      <c r="V82" s="66">
        <f t="shared" si="197"/>
        <v>0</v>
      </c>
      <c r="W82" s="66">
        <f t="shared" si="197"/>
        <v>0</v>
      </c>
      <c r="X82" s="66">
        <f t="shared" si="197"/>
        <v>0</v>
      </c>
      <c r="Y82" s="66">
        <f t="shared" si="197"/>
        <v>0</v>
      </c>
      <c r="Z82" s="66">
        <f t="shared" si="197"/>
        <v>0</v>
      </c>
      <c r="AA82" s="66">
        <f t="shared" si="197"/>
        <v>0</v>
      </c>
      <c r="AB82" s="66">
        <f t="shared" si="197"/>
        <v>0</v>
      </c>
      <c r="AC82" s="66">
        <f t="shared" si="197"/>
        <v>0</v>
      </c>
      <c r="AD82" s="66">
        <f t="shared" si="197"/>
        <v>0</v>
      </c>
      <c r="AE82" s="66">
        <f t="shared" si="197"/>
        <v>0</v>
      </c>
      <c r="AF82" s="66">
        <f t="shared" si="197"/>
        <v>0</v>
      </c>
      <c r="AG82" s="66">
        <f t="shared" si="197"/>
        <v>0</v>
      </c>
      <c r="AH82" s="66">
        <f t="shared" si="197"/>
        <v>0</v>
      </c>
      <c r="AI82" s="66">
        <f t="shared" si="197"/>
        <v>0</v>
      </c>
      <c r="AJ82" s="66">
        <f t="shared" si="197"/>
        <v>0</v>
      </c>
      <c r="AK82" s="66">
        <f t="shared" si="197"/>
        <v>0</v>
      </c>
      <c r="AL82" s="66">
        <f t="shared" si="197"/>
        <v>0</v>
      </c>
    </row>
    <row r="83" spans="2:38" x14ac:dyDescent="0.25">
      <c r="B83" t="s">
        <v>32</v>
      </c>
      <c r="C83" s="66">
        <f t="shared" si="198"/>
        <v>0</v>
      </c>
      <c r="D83" s="66">
        <f t="shared" si="197"/>
        <v>0</v>
      </c>
      <c r="E83" s="66">
        <f t="shared" si="197"/>
        <v>0</v>
      </c>
      <c r="F83" s="66">
        <f t="shared" si="197"/>
        <v>0</v>
      </c>
      <c r="G83" s="66">
        <f t="shared" si="197"/>
        <v>0</v>
      </c>
      <c r="H83" s="66">
        <f t="shared" si="197"/>
        <v>0</v>
      </c>
      <c r="I83" s="66">
        <f t="shared" si="197"/>
        <v>0</v>
      </c>
      <c r="J83" s="66">
        <f t="shared" si="197"/>
        <v>0</v>
      </c>
      <c r="K83" s="66">
        <f t="shared" si="197"/>
        <v>0</v>
      </c>
      <c r="L83" s="66">
        <f t="shared" si="197"/>
        <v>0</v>
      </c>
      <c r="M83" s="66">
        <f t="shared" si="197"/>
        <v>0</v>
      </c>
      <c r="N83" s="66">
        <f t="shared" si="197"/>
        <v>0</v>
      </c>
      <c r="O83" s="66">
        <f t="shared" si="197"/>
        <v>0</v>
      </c>
      <c r="P83" s="66">
        <f t="shared" si="197"/>
        <v>0</v>
      </c>
      <c r="Q83" s="66">
        <f t="shared" si="197"/>
        <v>0</v>
      </c>
      <c r="R83" s="66">
        <f t="shared" si="197"/>
        <v>0</v>
      </c>
      <c r="S83" s="66">
        <f t="shared" si="197"/>
        <v>0</v>
      </c>
      <c r="T83" s="66">
        <f t="shared" si="197"/>
        <v>0</v>
      </c>
      <c r="U83" s="66">
        <f t="shared" si="197"/>
        <v>0</v>
      </c>
      <c r="V83" s="66">
        <f t="shared" si="197"/>
        <v>0</v>
      </c>
      <c r="W83" s="66">
        <f t="shared" si="197"/>
        <v>40.263695637561341</v>
      </c>
      <c r="X83" s="66">
        <f t="shared" si="197"/>
        <v>44.569549659626468</v>
      </c>
      <c r="Y83" s="66">
        <f t="shared" si="197"/>
        <v>36.88063666652446</v>
      </c>
      <c r="Z83" s="66">
        <f t="shared" si="197"/>
        <v>44.817853806011534</v>
      </c>
      <c r="AA83" s="66">
        <f t="shared" si="197"/>
        <v>38.713660365364753</v>
      </c>
      <c r="AB83" s="66">
        <f t="shared" si="197"/>
        <v>34.80571245521822</v>
      </c>
      <c r="AC83" s="66">
        <f t="shared" si="197"/>
        <v>31.731285554214789</v>
      </c>
      <c r="AD83" s="66">
        <f t="shared" si="197"/>
        <v>30.188668787352999</v>
      </c>
      <c r="AE83" s="66">
        <f t="shared" si="197"/>
        <v>26.026814126412383</v>
      </c>
      <c r="AF83" s="66">
        <f t="shared" si="197"/>
        <v>0</v>
      </c>
      <c r="AG83" s="66">
        <f t="shared" si="197"/>
        <v>0</v>
      </c>
      <c r="AH83" s="66">
        <f t="shared" si="197"/>
        <v>0</v>
      </c>
      <c r="AI83" s="66">
        <f t="shared" si="197"/>
        <v>0</v>
      </c>
      <c r="AJ83" s="66">
        <f t="shared" si="197"/>
        <v>0</v>
      </c>
      <c r="AK83" s="66">
        <f t="shared" si="197"/>
        <v>0</v>
      </c>
      <c r="AL83" s="66">
        <f t="shared" si="197"/>
        <v>0</v>
      </c>
    </row>
    <row r="84" spans="2:38" x14ac:dyDescent="0.25">
      <c r="B84" t="s">
        <v>33</v>
      </c>
      <c r="C84" s="66">
        <f t="shared" si="198"/>
        <v>0</v>
      </c>
      <c r="D84" s="66">
        <f t="shared" si="197"/>
        <v>0</v>
      </c>
      <c r="E84" s="66">
        <f t="shared" si="197"/>
        <v>0</v>
      </c>
      <c r="F84" s="66">
        <f t="shared" si="197"/>
        <v>0</v>
      </c>
      <c r="G84" s="66">
        <f t="shared" si="197"/>
        <v>0</v>
      </c>
      <c r="H84" s="66">
        <f t="shared" si="197"/>
        <v>0</v>
      </c>
      <c r="I84" s="66">
        <f t="shared" si="197"/>
        <v>0</v>
      </c>
      <c r="J84" s="66">
        <f t="shared" si="197"/>
        <v>0</v>
      </c>
      <c r="K84" s="66">
        <f t="shared" si="197"/>
        <v>0</v>
      </c>
      <c r="L84" s="66">
        <f t="shared" si="197"/>
        <v>0</v>
      </c>
      <c r="M84" s="66">
        <f t="shared" si="197"/>
        <v>0</v>
      </c>
      <c r="N84" s="66">
        <f t="shared" si="197"/>
        <v>0</v>
      </c>
      <c r="O84" s="66">
        <f t="shared" si="197"/>
        <v>0</v>
      </c>
      <c r="P84" s="66">
        <f t="shared" si="197"/>
        <v>0</v>
      </c>
      <c r="Q84" s="66">
        <f t="shared" si="197"/>
        <v>0</v>
      </c>
      <c r="R84" s="66">
        <f t="shared" si="197"/>
        <v>0</v>
      </c>
      <c r="S84" s="66">
        <f t="shared" si="197"/>
        <v>0</v>
      </c>
      <c r="T84" s="66">
        <f t="shared" si="197"/>
        <v>0</v>
      </c>
      <c r="U84" s="66">
        <f t="shared" si="197"/>
        <v>0</v>
      </c>
      <c r="V84" s="66">
        <f t="shared" si="197"/>
        <v>0</v>
      </c>
      <c r="W84" s="66">
        <f t="shared" si="197"/>
        <v>119.01306547018888</v>
      </c>
      <c r="X84" s="66">
        <f t="shared" si="197"/>
        <v>190.11128476872429</v>
      </c>
      <c r="Y84" s="66">
        <f t="shared" si="197"/>
        <v>169.11353842180867</v>
      </c>
      <c r="Z84" s="66">
        <f t="shared" si="197"/>
        <v>195.3136569766117</v>
      </c>
      <c r="AA84" s="66">
        <f t="shared" si="197"/>
        <v>178.5054899773971</v>
      </c>
      <c r="AB84" s="66">
        <f t="shared" si="197"/>
        <v>159.48671582856096</v>
      </c>
      <c r="AC84" s="66">
        <f t="shared" si="197"/>
        <v>157.5997834425099</v>
      </c>
      <c r="AD84" s="66">
        <f t="shared" si="197"/>
        <v>150.92040196645462</v>
      </c>
      <c r="AE84" s="66">
        <f t="shared" si="197"/>
        <v>141.36105217814887</v>
      </c>
      <c r="AF84" s="66">
        <f t="shared" si="197"/>
        <v>0</v>
      </c>
      <c r="AG84" s="66">
        <f t="shared" si="197"/>
        <v>0</v>
      </c>
      <c r="AH84" s="66">
        <f t="shared" si="197"/>
        <v>0</v>
      </c>
      <c r="AI84" s="66">
        <f t="shared" si="197"/>
        <v>0</v>
      </c>
      <c r="AJ84" s="66">
        <f t="shared" si="197"/>
        <v>0</v>
      </c>
      <c r="AK84" s="66">
        <f t="shared" si="197"/>
        <v>0</v>
      </c>
      <c r="AL84" s="66">
        <f t="shared" si="197"/>
        <v>0</v>
      </c>
    </row>
    <row r="85" spans="2:38" x14ac:dyDescent="0.25">
      <c r="B85" t="s">
        <v>34</v>
      </c>
      <c r="C85" s="66">
        <f t="shared" si="198"/>
        <v>0</v>
      </c>
      <c r="D85" s="66">
        <f t="shared" si="197"/>
        <v>0</v>
      </c>
      <c r="E85" s="66">
        <f t="shared" si="197"/>
        <v>0</v>
      </c>
      <c r="F85" s="66">
        <f t="shared" si="197"/>
        <v>0</v>
      </c>
      <c r="G85" s="66">
        <f t="shared" si="197"/>
        <v>0</v>
      </c>
      <c r="H85" s="66">
        <f t="shared" si="197"/>
        <v>0</v>
      </c>
      <c r="I85" s="66">
        <f t="shared" si="197"/>
        <v>0</v>
      </c>
      <c r="J85" s="66">
        <f t="shared" si="197"/>
        <v>0</v>
      </c>
      <c r="K85" s="66">
        <f t="shared" si="197"/>
        <v>0</v>
      </c>
      <c r="L85" s="66">
        <f t="shared" si="197"/>
        <v>0</v>
      </c>
      <c r="M85" s="66">
        <f t="shared" si="197"/>
        <v>0</v>
      </c>
      <c r="N85" s="66">
        <f t="shared" si="197"/>
        <v>0</v>
      </c>
      <c r="O85" s="66">
        <f t="shared" si="197"/>
        <v>0</v>
      </c>
      <c r="P85" s="66">
        <f t="shared" si="197"/>
        <v>0</v>
      </c>
      <c r="Q85" s="66">
        <f t="shared" si="197"/>
        <v>0</v>
      </c>
      <c r="R85" s="66">
        <f t="shared" si="197"/>
        <v>0</v>
      </c>
      <c r="S85" s="66">
        <f t="shared" si="197"/>
        <v>0</v>
      </c>
      <c r="T85" s="66">
        <f t="shared" si="197"/>
        <v>0</v>
      </c>
      <c r="U85" s="66">
        <f t="shared" si="197"/>
        <v>0</v>
      </c>
      <c r="V85" s="66">
        <f t="shared" si="197"/>
        <v>0</v>
      </c>
      <c r="W85" s="66">
        <f t="shared" si="197"/>
        <v>0</v>
      </c>
      <c r="X85" s="66">
        <f t="shared" si="197"/>
        <v>0</v>
      </c>
      <c r="Y85" s="66">
        <f t="shared" si="197"/>
        <v>0</v>
      </c>
      <c r="Z85" s="66">
        <f t="shared" si="197"/>
        <v>0</v>
      </c>
      <c r="AA85" s="66">
        <f t="shared" si="197"/>
        <v>0</v>
      </c>
      <c r="AB85" s="66">
        <f t="shared" si="197"/>
        <v>0</v>
      </c>
      <c r="AC85" s="66">
        <f t="shared" si="197"/>
        <v>0</v>
      </c>
      <c r="AD85" s="66">
        <f t="shared" si="197"/>
        <v>0</v>
      </c>
      <c r="AE85" s="66">
        <f t="shared" si="197"/>
        <v>0</v>
      </c>
      <c r="AF85" s="66">
        <f t="shared" si="197"/>
        <v>0</v>
      </c>
      <c r="AG85" s="66">
        <f t="shared" si="197"/>
        <v>0</v>
      </c>
      <c r="AH85" s="66">
        <f t="shared" si="197"/>
        <v>0</v>
      </c>
      <c r="AI85" s="66">
        <f t="shared" si="197"/>
        <v>0</v>
      </c>
      <c r="AJ85" s="66">
        <f t="shared" si="197"/>
        <v>0</v>
      </c>
      <c r="AK85" s="66">
        <f t="shared" si="197"/>
        <v>0</v>
      </c>
      <c r="AL85" s="66">
        <f t="shared" si="197"/>
        <v>0</v>
      </c>
    </row>
    <row r="86" spans="2:38" x14ac:dyDescent="0.25">
      <c r="B86" t="s">
        <v>35</v>
      </c>
      <c r="C86" s="66">
        <f t="shared" si="198"/>
        <v>0</v>
      </c>
      <c r="D86" s="66">
        <f t="shared" si="197"/>
        <v>0</v>
      </c>
      <c r="E86" s="66">
        <f t="shared" si="197"/>
        <v>0</v>
      </c>
      <c r="F86" s="66">
        <f t="shared" si="197"/>
        <v>0</v>
      </c>
      <c r="G86" s="66">
        <f t="shared" si="197"/>
        <v>0</v>
      </c>
      <c r="H86" s="66">
        <f t="shared" si="197"/>
        <v>0</v>
      </c>
      <c r="I86" s="66">
        <f t="shared" si="197"/>
        <v>0</v>
      </c>
      <c r="J86" s="66">
        <f t="shared" si="197"/>
        <v>0</v>
      </c>
      <c r="K86" s="66">
        <f t="shared" si="197"/>
        <v>0</v>
      </c>
      <c r="L86" s="66">
        <f t="shared" si="197"/>
        <v>0</v>
      </c>
      <c r="M86" s="66">
        <f t="shared" si="197"/>
        <v>0</v>
      </c>
      <c r="N86" s="66">
        <f t="shared" si="197"/>
        <v>0</v>
      </c>
      <c r="O86" s="66">
        <f t="shared" si="197"/>
        <v>0</v>
      </c>
      <c r="P86" s="66">
        <f t="shared" si="197"/>
        <v>0</v>
      </c>
      <c r="Q86" s="66">
        <f t="shared" si="197"/>
        <v>0</v>
      </c>
      <c r="R86" s="66">
        <f t="shared" si="197"/>
        <v>0</v>
      </c>
      <c r="S86" s="66">
        <f t="shared" si="197"/>
        <v>0</v>
      </c>
      <c r="T86" s="66">
        <f t="shared" si="197"/>
        <v>0</v>
      </c>
      <c r="U86" s="66">
        <f t="shared" si="197"/>
        <v>0</v>
      </c>
      <c r="V86" s="66">
        <f t="shared" si="197"/>
        <v>0</v>
      </c>
      <c r="W86" s="66">
        <f t="shared" si="197"/>
        <v>10.752948497839276</v>
      </c>
      <c r="X86" s="66">
        <f t="shared" si="197"/>
        <v>15.55944024000698</v>
      </c>
      <c r="Y86" s="66">
        <f t="shared" si="197"/>
        <v>7.3336898219733024</v>
      </c>
      <c r="Z86" s="66">
        <f t="shared" si="197"/>
        <v>3.022456956102304</v>
      </c>
      <c r="AA86" s="66">
        <f t="shared" si="197"/>
        <v>2.2314486228392694</v>
      </c>
      <c r="AB86" s="66">
        <f t="shared" si="197"/>
        <v>1.1408958970738212</v>
      </c>
      <c r="AC86" s="66">
        <f t="shared" ref="AC86:AL86" si="199">IF(ISERROR(AC65/AC$8),0,(AC65/AC$8))</f>
        <v>1.5975155145664541</v>
      </c>
      <c r="AD86" s="66">
        <f t="shared" si="199"/>
        <v>1.5383447860034702</v>
      </c>
      <c r="AE86" s="66">
        <f t="shared" si="199"/>
        <v>1.1134382739060946</v>
      </c>
      <c r="AF86" s="66">
        <f t="shared" si="199"/>
        <v>0</v>
      </c>
      <c r="AG86" s="66">
        <f t="shared" si="199"/>
        <v>0</v>
      </c>
      <c r="AH86" s="66">
        <f t="shared" si="199"/>
        <v>0</v>
      </c>
      <c r="AI86" s="66">
        <f t="shared" si="199"/>
        <v>0</v>
      </c>
      <c r="AJ86" s="66">
        <f t="shared" si="199"/>
        <v>0</v>
      </c>
      <c r="AK86" s="66">
        <f t="shared" si="199"/>
        <v>0</v>
      </c>
      <c r="AL86" s="66">
        <f t="shared" si="199"/>
        <v>0</v>
      </c>
    </row>
    <row r="88" spans="2:38" ht="15.75" x14ac:dyDescent="0.25">
      <c r="B88" s="64" t="s">
        <v>38</v>
      </c>
      <c r="C88" s="65">
        <f>IF(ISERROR(C33/C$8),0,((C33)/C$8))</f>
        <v>0</v>
      </c>
      <c r="D88" s="65">
        <f t="shared" ref="D88:AL88" si="200">IF(ISERROR(D33/D$8),0,((D33)/D$8))</f>
        <v>0</v>
      </c>
      <c r="E88" s="65">
        <f t="shared" si="200"/>
        <v>0</v>
      </c>
      <c r="F88" s="65">
        <f t="shared" si="200"/>
        <v>0</v>
      </c>
      <c r="G88" s="65">
        <f t="shared" si="200"/>
        <v>0</v>
      </c>
      <c r="H88" s="65">
        <f t="shared" si="200"/>
        <v>0</v>
      </c>
      <c r="I88" s="65">
        <f t="shared" si="200"/>
        <v>0</v>
      </c>
      <c r="J88" s="65">
        <f t="shared" si="200"/>
        <v>0</v>
      </c>
      <c r="K88" s="65">
        <f t="shared" si="200"/>
        <v>0</v>
      </c>
      <c r="L88" s="65">
        <f t="shared" si="200"/>
        <v>0</v>
      </c>
      <c r="M88" s="65">
        <f t="shared" si="200"/>
        <v>0</v>
      </c>
      <c r="N88" s="65">
        <f t="shared" si="200"/>
        <v>0</v>
      </c>
      <c r="O88" s="65">
        <f t="shared" si="200"/>
        <v>0</v>
      </c>
      <c r="P88" s="65">
        <f t="shared" si="200"/>
        <v>0</v>
      </c>
      <c r="Q88" s="65">
        <f t="shared" si="200"/>
        <v>0</v>
      </c>
      <c r="R88" s="65">
        <f t="shared" si="200"/>
        <v>0</v>
      </c>
      <c r="S88" s="65">
        <f t="shared" si="200"/>
        <v>0</v>
      </c>
      <c r="T88" s="65">
        <f t="shared" si="200"/>
        <v>0</v>
      </c>
      <c r="U88" s="65">
        <f t="shared" si="200"/>
        <v>0</v>
      </c>
      <c r="V88" s="65">
        <f t="shared" si="200"/>
        <v>0</v>
      </c>
      <c r="W88" s="65">
        <f t="shared" si="200"/>
        <v>74864.160751495598</v>
      </c>
      <c r="X88" s="65">
        <f t="shared" si="200"/>
        <v>115347.6224908361</v>
      </c>
      <c r="Y88" s="65">
        <f t="shared" si="200"/>
        <v>124434.88002162791</v>
      </c>
      <c r="Z88" s="65">
        <f t="shared" si="200"/>
        <v>96797.283173942458</v>
      </c>
      <c r="AA88" s="65">
        <f t="shared" si="200"/>
        <v>94279.553003170382</v>
      </c>
      <c r="AB88" s="65">
        <f t="shared" si="200"/>
        <v>49890.567126905669</v>
      </c>
      <c r="AC88" s="65">
        <f t="shared" si="200"/>
        <v>55415.002930529219</v>
      </c>
      <c r="AD88" s="65">
        <f t="shared" si="200"/>
        <v>55441.635897435903</v>
      </c>
      <c r="AE88" s="65">
        <f t="shared" si="200"/>
        <v>51056.702435435327</v>
      </c>
      <c r="AF88" s="65">
        <f t="shared" si="200"/>
        <v>0</v>
      </c>
      <c r="AG88" s="65">
        <f t="shared" si="200"/>
        <v>0</v>
      </c>
      <c r="AH88" s="65">
        <f t="shared" si="200"/>
        <v>0</v>
      </c>
      <c r="AI88" s="65">
        <f t="shared" si="200"/>
        <v>0</v>
      </c>
      <c r="AJ88" s="65">
        <f t="shared" si="200"/>
        <v>0</v>
      </c>
      <c r="AK88" s="65">
        <f t="shared" si="200"/>
        <v>0</v>
      </c>
      <c r="AL88" s="65">
        <f t="shared" si="200"/>
        <v>0</v>
      </c>
    </row>
    <row r="89" spans="2:38" x14ac:dyDescent="0.25">
      <c r="B89" t="s">
        <v>19</v>
      </c>
      <c r="C89" s="66">
        <f>IF(ISERROR(C36/C$8),0,((C36)/C$8))</f>
        <v>0</v>
      </c>
      <c r="D89" s="66">
        <f t="shared" ref="D89:AL96" si="201">IF(ISERROR(D36/D$8),0,((D36)/D$8))</f>
        <v>0</v>
      </c>
      <c r="E89" s="66">
        <f t="shared" si="201"/>
        <v>0</v>
      </c>
      <c r="F89" s="66">
        <f t="shared" si="201"/>
        <v>0</v>
      </c>
      <c r="G89" s="66">
        <f t="shared" si="201"/>
        <v>0</v>
      </c>
      <c r="H89" s="66">
        <f t="shared" si="201"/>
        <v>0</v>
      </c>
      <c r="I89" s="66">
        <f t="shared" si="201"/>
        <v>0</v>
      </c>
      <c r="J89" s="66">
        <f t="shared" si="201"/>
        <v>0</v>
      </c>
      <c r="K89" s="66">
        <f t="shared" si="201"/>
        <v>0</v>
      </c>
      <c r="L89" s="66">
        <f t="shared" si="201"/>
        <v>0</v>
      </c>
      <c r="M89" s="66">
        <f t="shared" si="201"/>
        <v>0</v>
      </c>
      <c r="N89" s="66">
        <f t="shared" si="201"/>
        <v>0</v>
      </c>
      <c r="O89" s="66">
        <f t="shared" si="201"/>
        <v>0</v>
      </c>
      <c r="P89" s="66">
        <f t="shared" si="201"/>
        <v>0</v>
      </c>
      <c r="Q89" s="66">
        <f t="shared" si="201"/>
        <v>0</v>
      </c>
      <c r="R89" s="66">
        <f t="shared" si="201"/>
        <v>0</v>
      </c>
      <c r="S89" s="66">
        <f t="shared" si="201"/>
        <v>0</v>
      </c>
      <c r="T89" s="66">
        <f t="shared" si="201"/>
        <v>0</v>
      </c>
      <c r="U89" s="66">
        <f t="shared" si="201"/>
        <v>0</v>
      </c>
      <c r="V89" s="66">
        <f t="shared" si="201"/>
        <v>0</v>
      </c>
      <c r="W89" s="66">
        <f t="shared" si="201"/>
        <v>21194.389897156681</v>
      </c>
      <c r="X89" s="66">
        <f t="shared" si="201"/>
        <v>23801.492145226046</v>
      </c>
      <c r="Y89" s="66">
        <f t="shared" si="201"/>
        <v>19751.628782865533</v>
      </c>
      <c r="Z89" s="66">
        <f t="shared" si="201"/>
        <v>24883.424779903835</v>
      </c>
      <c r="AA89" s="66">
        <f t="shared" si="201"/>
        <v>20006.739311022342</v>
      </c>
      <c r="AB89" s="66">
        <f t="shared" si="201"/>
        <v>18524.020527705867</v>
      </c>
      <c r="AC89" s="66">
        <f t="shared" si="201"/>
        <v>18017.144005343904</v>
      </c>
      <c r="AD89" s="66">
        <f t="shared" si="201"/>
        <v>17800.178397917873</v>
      </c>
      <c r="AE89" s="66">
        <f t="shared" si="201"/>
        <v>17605.176325186494</v>
      </c>
      <c r="AF89" s="66">
        <f t="shared" si="201"/>
        <v>0</v>
      </c>
      <c r="AG89" s="66">
        <f t="shared" si="201"/>
        <v>0</v>
      </c>
      <c r="AH89" s="66">
        <f t="shared" si="201"/>
        <v>0</v>
      </c>
      <c r="AI89" s="66">
        <f t="shared" si="201"/>
        <v>0</v>
      </c>
      <c r="AJ89" s="66">
        <f t="shared" si="201"/>
        <v>0</v>
      </c>
      <c r="AK89" s="66">
        <f t="shared" si="201"/>
        <v>0</v>
      </c>
      <c r="AL89" s="66">
        <f t="shared" si="201"/>
        <v>0</v>
      </c>
    </row>
    <row r="90" spans="2:38" x14ac:dyDescent="0.25">
      <c r="B90" t="s">
        <v>40</v>
      </c>
      <c r="C90" s="66">
        <f t="shared" ref="C90:R96" si="202">IF(ISERROR(C37/C$8),0,((C37)/C$8))</f>
        <v>0</v>
      </c>
      <c r="D90" s="66">
        <f t="shared" si="202"/>
        <v>0</v>
      </c>
      <c r="E90" s="66">
        <f t="shared" si="202"/>
        <v>0</v>
      </c>
      <c r="F90" s="66">
        <f t="shared" si="202"/>
        <v>0</v>
      </c>
      <c r="G90" s="66">
        <f t="shared" si="202"/>
        <v>0</v>
      </c>
      <c r="H90" s="66">
        <f t="shared" si="202"/>
        <v>0</v>
      </c>
      <c r="I90" s="66">
        <f t="shared" si="202"/>
        <v>0</v>
      </c>
      <c r="J90" s="66">
        <f t="shared" si="202"/>
        <v>0</v>
      </c>
      <c r="K90" s="66">
        <f t="shared" si="202"/>
        <v>0</v>
      </c>
      <c r="L90" s="66">
        <f t="shared" si="202"/>
        <v>0</v>
      </c>
      <c r="M90" s="66">
        <f t="shared" si="202"/>
        <v>0</v>
      </c>
      <c r="N90" s="66">
        <f t="shared" si="202"/>
        <v>0</v>
      </c>
      <c r="O90" s="66">
        <f t="shared" si="202"/>
        <v>0</v>
      </c>
      <c r="P90" s="66">
        <f t="shared" si="202"/>
        <v>0</v>
      </c>
      <c r="Q90" s="66">
        <f t="shared" si="202"/>
        <v>0</v>
      </c>
      <c r="R90" s="66">
        <f t="shared" si="202"/>
        <v>0</v>
      </c>
      <c r="S90" s="66">
        <f t="shared" si="201"/>
        <v>0</v>
      </c>
      <c r="T90" s="66">
        <f t="shared" si="201"/>
        <v>0</v>
      </c>
      <c r="U90" s="66">
        <f t="shared" si="201"/>
        <v>0</v>
      </c>
      <c r="V90" s="66">
        <f t="shared" si="201"/>
        <v>0</v>
      </c>
      <c r="W90" s="66">
        <f t="shared" si="201"/>
        <v>15427.531466357463</v>
      </c>
      <c r="X90" s="66">
        <f t="shared" si="201"/>
        <v>17105.273511956711</v>
      </c>
      <c r="Y90" s="66">
        <f t="shared" si="201"/>
        <v>14622.928805461854</v>
      </c>
      <c r="Z90" s="66">
        <f t="shared" si="201"/>
        <v>18774.604221896439</v>
      </c>
      <c r="AA90" s="66">
        <f t="shared" si="201"/>
        <v>14803.111090243214</v>
      </c>
      <c r="AB90" s="66">
        <f t="shared" si="201"/>
        <v>13538.100997620355</v>
      </c>
      <c r="AC90" s="66">
        <f t="shared" si="201"/>
        <v>13756.075396483366</v>
      </c>
      <c r="AD90" s="66">
        <f t="shared" si="201"/>
        <v>13513.894409099672</v>
      </c>
      <c r="AE90" s="66">
        <f t="shared" si="201"/>
        <v>13235.158301764499</v>
      </c>
      <c r="AF90" s="66">
        <f t="shared" si="201"/>
        <v>0</v>
      </c>
      <c r="AG90" s="66">
        <f t="shared" si="201"/>
        <v>0</v>
      </c>
      <c r="AH90" s="66">
        <f t="shared" si="201"/>
        <v>0</v>
      </c>
      <c r="AI90" s="66">
        <f t="shared" si="201"/>
        <v>0</v>
      </c>
      <c r="AJ90" s="66">
        <f t="shared" si="201"/>
        <v>0</v>
      </c>
      <c r="AK90" s="66">
        <f t="shared" si="201"/>
        <v>0</v>
      </c>
      <c r="AL90" s="66">
        <f t="shared" si="201"/>
        <v>0</v>
      </c>
    </row>
    <row r="91" spans="2:38" x14ac:dyDescent="0.25">
      <c r="B91" t="s">
        <v>41</v>
      </c>
      <c r="C91" s="66">
        <f t="shared" si="202"/>
        <v>0</v>
      </c>
      <c r="D91" s="66">
        <f t="shared" si="201"/>
        <v>0</v>
      </c>
      <c r="E91" s="66">
        <f t="shared" si="201"/>
        <v>0</v>
      </c>
      <c r="F91" s="66">
        <f t="shared" si="201"/>
        <v>0</v>
      </c>
      <c r="G91" s="66">
        <f t="shared" si="201"/>
        <v>0</v>
      </c>
      <c r="H91" s="66">
        <f t="shared" si="201"/>
        <v>0</v>
      </c>
      <c r="I91" s="66">
        <f t="shared" si="201"/>
        <v>0</v>
      </c>
      <c r="J91" s="66">
        <f t="shared" si="201"/>
        <v>0</v>
      </c>
      <c r="K91" s="66">
        <f t="shared" si="201"/>
        <v>0</v>
      </c>
      <c r="L91" s="66">
        <f t="shared" si="201"/>
        <v>0</v>
      </c>
      <c r="M91" s="66">
        <f t="shared" si="201"/>
        <v>0</v>
      </c>
      <c r="N91" s="66">
        <f t="shared" si="201"/>
        <v>0</v>
      </c>
      <c r="O91" s="66">
        <f t="shared" si="201"/>
        <v>0</v>
      </c>
      <c r="P91" s="66">
        <f t="shared" si="201"/>
        <v>0</v>
      </c>
      <c r="Q91" s="66">
        <f t="shared" si="201"/>
        <v>0</v>
      </c>
      <c r="R91" s="66">
        <f t="shared" si="201"/>
        <v>0</v>
      </c>
      <c r="S91" s="66">
        <f t="shared" si="201"/>
        <v>0</v>
      </c>
      <c r="T91" s="66">
        <f t="shared" si="201"/>
        <v>0</v>
      </c>
      <c r="U91" s="66">
        <f t="shared" si="201"/>
        <v>0</v>
      </c>
      <c r="V91" s="66">
        <f t="shared" si="201"/>
        <v>0</v>
      </c>
      <c r="W91" s="66">
        <f t="shared" si="201"/>
        <v>4738.7056782281379</v>
      </c>
      <c r="X91" s="66">
        <f t="shared" si="201"/>
        <v>5170.5037877465529</v>
      </c>
      <c r="Y91" s="66">
        <f t="shared" si="201"/>
        <v>4394.0946624271673</v>
      </c>
      <c r="Z91" s="66">
        <f t="shared" si="201"/>
        <v>5810.9563985506693</v>
      </c>
      <c r="AA91" s="66">
        <f t="shared" si="201"/>
        <v>4152.0862341715001</v>
      </c>
      <c r="AB91" s="66">
        <f t="shared" si="201"/>
        <v>3846.5338118773043</v>
      </c>
      <c r="AC91" s="66">
        <f t="shared" si="201"/>
        <v>4037.9486618686433</v>
      </c>
      <c r="AD91" s="66">
        <f t="shared" si="201"/>
        <v>3666.683024869867</v>
      </c>
      <c r="AE91" s="66">
        <f t="shared" si="201"/>
        <v>3634.1860554994182</v>
      </c>
      <c r="AF91" s="66">
        <f t="shared" si="201"/>
        <v>0</v>
      </c>
      <c r="AG91" s="66">
        <f t="shared" si="201"/>
        <v>0</v>
      </c>
      <c r="AH91" s="66">
        <f t="shared" si="201"/>
        <v>0</v>
      </c>
      <c r="AI91" s="66">
        <f t="shared" si="201"/>
        <v>0</v>
      </c>
      <c r="AJ91" s="66">
        <f t="shared" si="201"/>
        <v>0</v>
      </c>
      <c r="AK91" s="66">
        <f t="shared" si="201"/>
        <v>0</v>
      </c>
      <c r="AL91" s="66">
        <f t="shared" si="201"/>
        <v>0</v>
      </c>
    </row>
    <row r="92" spans="2:38" x14ac:dyDescent="0.25">
      <c r="B92" t="s">
        <v>22</v>
      </c>
      <c r="C92" s="66">
        <f t="shared" si="202"/>
        <v>0</v>
      </c>
      <c r="D92" s="66">
        <f t="shared" si="201"/>
        <v>0</v>
      </c>
      <c r="E92" s="66">
        <f t="shared" si="201"/>
        <v>0</v>
      </c>
      <c r="F92" s="66">
        <f t="shared" si="201"/>
        <v>0</v>
      </c>
      <c r="G92" s="66">
        <f t="shared" si="201"/>
        <v>0</v>
      </c>
      <c r="H92" s="66">
        <f t="shared" si="201"/>
        <v>0</v>
      </c>
      <c r="I92" s="66">
        <f t="shared" si="201"/>
        <v>0</v>
      </c>
      <c r="J92" s="66">
        <f t="shared" si="201"/>
        <v>0</v>
      </c>
      <c r="K92" s="66">
        <f t="shared" si="201"/>
        <v>0</v>
      </c>
      <c r="L92" s="66">
        <f t="shared" si="201"/>
        <v>0</v>
      </c>
      <c r="M92" s="66">
        <f t="shared" si="201"/>
        <v>0</v>
      </c>
      <c r="N92" s="66">
        <f t="shared" si="201"/>
        <v>0</v>
      </c>
      <c r="O92" s="66">
        <f t="shared" si="201"/>
        <v>0</v>
      </c>
      <c r="P92" s="66">
        <f t="shared" si="201"/>
        <v>0</v>
      </c>
      <c r="Q92" s="66">
        <f t="shared" si="201"/>
        <v>0</v>
      </c>
      <c r="R92" s="66">
        <f t="shared" si="201"/>
        <v>0</v>
      </c>
      <c r="S92" s="66">
        <f t="shared" si="201"/>
        <v>0</v>
      </c>
      <c r="T92" s="66">
        <f t="shared" si="201"/>
        <v>0</v>
      </c>
      <c r="U92" s="66">
        <f t="shared" si="201"/>
        <v>0</v>
      </c>
      <c r="V92" s="66">
        <f t="shared" si="201"/>
        <v>0</v>
      </c>
      <c r="W92" s="66">
        <f t="shared" si="201"/>
        <v>0</v>
      </c>
      <c r="X92" s="66">
        <f t="shared" si="201"/>
        <v>0</v>
      </c>
      <c r="Y92" s="66">
        <f t="shared" si="201"/>
        <v>0</v>
      </c>
      <c r="Z92" s="66">
        <f t="shared" si="201"/>
        <v>0</v>
      </c>
      <c r="AA92" s="66">
        <f t="shared" si="201"/>
        <v>0</v>
      </c>
      <c r="AB92" s="66">
        <f t="shared" si="201"/>
        <v>0</v>
      </c>
      <c r="AC92" s="66">
        <f t="shared" si="201"/>
        <v>0</v>
      </c>
      <c r="AD92" s="66">
        <f t="shared" si="201"/>
        <v>0</v>
      </c>
      <c r="AE92" s="66">
        <f t="shared" si="201"/>
        <v>0</v>
      </c>
      <c r="AF92" s="66">
        <f t="shared" si="201"/>
        <v>0</v>
      </c>
      <c r="AG92" s="66">
        <f t="shared" si="201"/>
        <v>0</v>
      </c>
      <c r="AH92" s="66">
        <f t="shared" si="201"/>
        <v>0</v>
      </c>
      <c r="AI92" s="66">
        <f t="shared" si="201"/>
        <v>0</v>
      </c>
      <c r="AJ92" s="66">
        <f t="shared" si="201"/>
        <v>0</v>
      </c>
      <c r="AK92" s="66">
        <f t="shared" si="201"/>
        <v>0</v>
      </c>
      <c r="AL92" s="66">
        <f t="shared" si="201"/>
        <v>0</v>
      </c>
    </row>
    <row r="93" spans="2:38" x14ac:dyDescent="0.25">
      <c r="B93" t="s">
        <v>23</v>
      </c>
      <c r="C93" s="66">
        <f t="shared" si="202"/>
        <v>0</v>
      </c>
      <c r="D93" s="66">
        <f t="shared" si="201"/>
        <v>0</v>
      </c>
      <c r="E93" s="66">
        <f t="shared" si="201"/>
        <v>0</v>
      </c>
      <c r="F93" s="66">
        <f t="shared" si="201"/>
        <v>0</v>
      </c>
      <c r="G93" s="66">
        <f t="shared" si="201"/>
        <v>0</v>
      </c>
      <c r="H93" s="66">
        <f t="shared" si="201"/>
        <v>0</v>
      </c>
      <c r="I93" s="66">
        <f t="shared" si="201"/>
        <v>0</v>
      </c>
      <c r="J93" s="66">
        <f t="shared" si="201"/>
        <v>0</v>
      </c>
      <c r="K93" s="66">
        <f t="shared" si="201"/>
        <v>0</v>
      </c>
      <c r="L93" s="66">
        <f t="shared" si="201"/>
        <v>0</v>
      </c>
      <c r="M93" s="66">
        <f t="shared" si="201"/>
        <v>0</v>
      </c>
      <c r="N93" s="66">
        <f t="shared" si="201"/>
        <v>0</v>
      </c>
      <c r="O93" s="66">
        <f t="shared" si="201"/>
        <v>0</v>
      </c>
      <c r="P93" s="66">
        <f t="shared" si="201"/>
        <v>0</v>
      </c>
      <c r="Q93" s="66">
        <f t="shared" si="201"/>
        <v>0</v>
      </c>
      <c r="R93" s="66">
        <f t="shared" si="201"/>
        <v>0</v>
      </c>
      <c r="S93" s="66">
        <f t="shared" si="201"/>
        <v>0</v>
      </c>
      <c r="T93" s="66">
        <f t="shared" si="201"/>
        <v>0</v>
      </c>
      <c r="U93" s="66">
        <f t="shared" si="201"/>
        <v>0</v>
      </c>
      <c r="V93" s="66">
        <f t="shared" si="201"/>
        <v>0</v>
      </c>
      <c r="W93" s="66">
        <f t="shared" si="201"/>
        <v>12771.528735632182</v>
      </c>
      <c r="X93" s="66">
        <f t="shared" si="201"/>
        <v>12240.247390469542</v>
      </c>
      <c r="Y93" s="66">
        <f t="shared" si="201"/>
        <v>8691.2235824846266</v>
      </c>
      <c r="Z93" s="66">
        <f t="shared" si="201"/>
        <v>9411.3426663729515</v>
      </c>
      <c r="AA93" s="66">
        <f t="shared" si="201"/>
        <v>8788.0382130492562</v>
      </c>
      <c r="AB93" s="66">
        <f t="shared" si="201"/>
        <v>6244.610496587432</v>
      </c>
      <c r="AC93" s="66">
        <f t="shared" si="201"/>
        <v>5467.4817811584207</v>
      </c>
      <c r="AD93" s="66">
        <f t="shared" si="201"/>
        <v>6470.72865336418</v>
      </c>
      <c r="AE93" s="66">
        <f t="shared" si="201"/>
        <v>5792.5824228748916</v>
      </c>
      <c r="AF93" s="66">
        <f t="shared" si="201"/>
        <v>0</v>
      </c>
      <c r="AG93" s="66">
        <f t="shared" si="201"/>
        <v>0</v>
      </c>
      <c r="AH93" s="66">
        <f t="shared" si="201"/>
        <v>0</v>
      </c>
      <c r="AI93" s="66">
        <f t="shared" si="201"/>
        <v>0</v>
      </c>
      <c r="AJ93" s="66">
        <f t="shared" si="201"/>
        <v>0</v>
      </c>
      <c r="AK93" s="66">
        <f t="shared" si="201"/>
        <v>0</v>
      </c>
      <c r="AL93" s="66">
        <f t="shared" si="201"/>
        <v>0</v>
      </c>
    </row>
    <row r="94" spans="2:38" x14ac:dyDescent="0.25">
      <c r="B94" t="s">
        <v>24</v>
      </c>
      <c r="C94" s="66">
        <f t="shared" si="202"/>
        <v>0</v>
      </c>
      <c r="D94" s="66">
        <f t="shared" si="201"/>
        <v>0</v>
      </c>
      <c r="E94" s="66">
        <f t="shared" si="201"/>
        <v>0</v>
      </c>
      <c r="F94" s="66">
        <f t="shared" si="201"/>
        <v>0</v>
      </c>
      <c r="G94" s="66">
        <f t="shared" si="201"/>
        <v>0</v>
      </c>
      <c r="H94" s="66">
        <f t="shared" si="201"/>
        <v>0</v>
      </c>
      <c r="I94" s="66">
        <f t="shared" si="201"/>
        <v>0</v>
      </c>
      <c r="J94" s="66">
        <f t="shared" si="201"/>
        <v>0</v>
      </c>
      <c r="K94" s="66">
        <f t="shared" si="201"/>
        <v>0</v>
      </c>
      <c r="L94" s="66">
        <f t="shared" si="201"/>
        <v>0</v>
      </c>
      <c r="M94" s="66">
        <f t="shared" si="201"/>
        <v>0</v>
      </c>
      <c r="N94" s="66">
        <f t="shared" si="201"/>
        <v>0</v>
      </c>
      <c r="O94" s="66">
        <f t="shared" si="201"/>
        <v>0</v>
      </c>
      <c r="P94" s="66">
        <f t="shared" si="201"/>
        <v>0</v>
      </c>
      <c r="Q94" s="66">
        <f t="shared" si="201"/>
        <v>0</v>
      </c>
      <c r="R94" s="66">
        <f t="shared" si="201"/>
        <v>0</v>
      </c>
      <c r="S94" s="66">
        <f t="shared" si="201"/>
        <v>0</v>
      </c>
      <c r="T94" s="66">
        <f t="shared" si="201"/>
        <v>0</v>
      </c>
      <c r="U94" s="66">
        <f t="shared" si="201"/>
        <v>0</v>
      </c>
      <c r="V94" s="66">
        <f t="shared" si="201"/>
        <v>0</v>
      </c>
      <c r="W94" s="66">
        <f t="shared" si="201"/>
        <v>2286.0506066411235</v>
      </c>
      <c r="X94" s="66">
        <f t="shared" si="201"/>
        <v>2659.3468057252576</v>
      </c>
      <c r="Y94" s="66">
        <f t="shared" si="201"/>
        <v>2472.4034653065837</v>
      </c>
      <c r="Z94" s="66">
        <f t="shared" si="201"/>
        <v>2732.0916162160929</v>
      </c>
      <c r="AA94" s="66">
        <f t="shared" si="201"/>
        <v>2496.9752522808203</v>
      </c>
      <c r="AB94" s="66">
        <f t="shared" si="201"/>
        <v>2221.9377500588371</v>
      </c>
      <c r="AC94" s="66">
        <f t="shared" si="201"/>
        <v>2204.5428913118426</v>
      </c>
      <c r="AD94" s="66">
        <f t="shared" si="201"/>
        <v>2111.1100828995568</v>
      </c>
      <c r="AE94" s="66">
        <f t="shared" si="201"/>
        <v>1977.391672269212</v>
      </c>
      <c r="AF94" s="66">
        <f t="shared" si="201"/>
        <v>0</v>
      </c>
      <c r="AG94" s="66">
        <f t="shared" si="201"/>
        <v>0</v>
      </c>
      <c r="AH94" s="66">
        <f t="shared" si="201"/>
        <v>0</v>
      </c>
      <c r="AI94" s="66">
        <f t="shared" si="201"/>
        <v>0</v>
      </c>
      <c r="AJ94" s="66">
        <f t="shared" si="201"/>
        <v>0</v>
      </c>
      <c r="AK94" s="66">
        <f t="shared" si="201"/>
        <v>0</v>
      </c>
      <c r="AL94" s="66">
        <f t="shared" si="201"/>
        <v>0</v>
      </c>
    </row>
    <row r="95" spans="2:38" x14ac:dyDescent="0.25">
      <c r="B95" t="s">
        <v>25</v>
      </c>
      <c r="C95" s="66">
        <f t="shared" si="202"/>
        <v>0</v>
      </c>
      <c r="D95" s="66">
        <f t="shared" si="201"/>
        <v>0</v>
      </c>
      <c r="E95" s="66">
        <f t="shared" si="201"/>
        <v>0</v>
      </c>
      <c r="F95" s="66">
        <f t="shared" si="201"/>
        <v>0</v>
      </c>
      <c r="G95" s="66">
        <f t="shared" si="201"/>
        <v>0</v>
      </c>
      <c r="H95" s="66">
        <f t="shared" si="201"/>
        <v>0</v>
      </c>
      <c r="I95" s="66">
        <f t="shared" si="201"/>
        <v>0</v>
      </c>
      <c r="J95" s="66">
        <f t="shared" si="201"/>
        <v>0</v>
      </c>
      <c r="K95" s="66">
        <f t="shared" si="201"/>
        <v>0</v>
      </c>
      <c r="L95" s="66">
        <f t="shared" si="201"/>
        <v>0</v>
      </c>
      <c r="M95" s="66">
        <f t="shared" si="201"/>
        <v>0</v>
      </c>
      <c r="N95" s="66">
        <f t="shared" si="201"/>
        <v>0</v>
      </c>
      <c r="O95" s="66">
        <f t="shared" si="201"/>
        <v>0</v>
      </c>
      <c r="P95" s="66">
        <f t="shared" si="201"/>
        <v>0</v>
      </c>
      <c r="Q95" s="66">
        <f t="shared" si="201"/>
        <v>0</v>
      </c>
      <c r="R95" s="66">
        <f t="shared" si="201"/>
        <v>0</v>
      </c>
      <c r="S95" s="66">
        <f t="shared" si="201"/>
        <v>0</v>
      </c>
      <c r="T95" s="66">
        <f t="shared" si="201"/>
        <v>0</v>
      </c>
      <c r="U95" s="66">
        <f t="shared" si="201"/>
        <v>0</v>
      </c>
      <c r="V95" s="66">
        <f t="shared" si="201"/>
        <v>0</v>
      </c>
      <c r="W95" s="66">
        <f t="shared" si="201"/>
        <v>16.312932714929083</v>
      </c>
      <c r="X95" s="66">
        <f t="shared" si="201"/>
        <v>67.655349973817422</v>
      </c>
      <c r="Y95" s="66">
        <f t="shared" si="201"/>
        <v>31.384670013073581</v>
      </c>
      <c r="Z95" s="66">
        <f t="shared" si="201"/>
        <v>18.240635943090233</v>
      </c>
      <c r="AA95" s="66">
        <f t="shared" si="201"/>
        <v>2.8822569110859089</v>
      </c>
      <c r="AB95" s="66">
        <f t="shared" si="201"/>
        <v>7.3448654585392639</v>
      </c>
      <c r="AC95" s="66">
        <f t="shared" si="201"/>
        <v>11.641311842785726</v>
      </c>
      <c r="AD95" s="66">
        <f t="shared" si="201"/>
        <v>12.449392712550608</v>
      </c>
      <c r="AE95" s="66">
        <f t="shared" si="201"/>
        <v>2.6207834975181061</v>
      </c>
      <c r="AF95" s="66">
        <f t="shared" si="201"/>
        <v>0</v>
      </c>
      <c r="AG95" s="66">
        <f t="shared" si="201"/>
        <v>0</v>
      </c>
      <c r="AH95" s="66">
        <f t="shared" si="201"/>
        <v>0</v>
      </c>
      <c r="AI95" s="66">
        <f t="shared" si="201"/>
        <v>0</v>
      </c>
      <c r="AJ95" s="66">
        <f t="shared" si="201"/>
        <v>0</v>
      </c>
      <c r="AK95" s="66">
        <f t="shared" si="201"/>
        <v>0</v>
      </c>
      <c r="AL95" s="66">
        <f t="shared" si="201"/>
        <v>0</v>
      </c>
    </row>
    <row r="96" spans="2:38" x14ac:dyDescent="0.25">
      <c r="B96" t="s">
        <v>26</v>
      </c>
      <c r="C96" s="66">
        <f t="shared" si="202"/>
        <v>0</v>
      </c>
      <c r="D96" s="66">
        <f t="shared" si="201"/>
        <v>0</v>
      </c>
      <c r="E96" s="66">
        <f t="shared" si="201"/>
        <v>0</v>
      </c>
      <c r="F96" s="66">
        <f t="shared" si="201"/>
        <v>0</v>
      </c>
      <c r="G96" s="66">
        <f t="shared" si="201"/>
        <v>0</v>
      </c>
      <c r="H96" s="66">
        <f t="shared" si="201"/>
        <v>0</v>
      </c>
      <c r="I96" s="66">
        <f t="shared" si="201"/>
        <v>0</v>
      </c>
      <c r="J96" s="66">
        <f t="shared" si="201"/>
        <v>0</v>
      </c>
      <c r="K96" s="66">
        <f t="shared" si="201"/>
        <v>0</v>
      </c>
      <c r="L96" s="66">
        <f t="shared" si="201"/>
        <v>0</v>
      </c>
      <c r="M96" s="66">
        <f t="shared" si="201"/>
        <v>0</v>
      </c>
      <c r="N96" s="66">
        <f t="shared" si="201"/>
        <v>0</v>
      </c>
      <c r="O96" s="66">
        <f t="shared" si="201"/>
        <v>0</v>
      </c>
      <c r="P96" s="66">
        <f t="shared" si="201"/>
        <v>0</v>
      </c>
      <c r="Q96" s="66">
        <f t="shared" si="201"/>
        <v>0</v>
      </c>
      <c r="R96" s="66">
        <f t="shared" si="201"/>
        <v>0</v>
      </c>
      <c r="S96" s="66">
        <f t="shared" si="201"/>
        <v>0</v>
      </c>
      <c r="T96" s="66">
        <f t="shared" si="201"/>
        <v>0</v>
      </c>
      <c r="U96" s="66">
        <f t="shared" si="201"/>
        <v>0</v>
      </c>
      <c r="V96" s="66">
        <f t="shared" si="201"/>
        <v>0</v>
      </c>
      <c r="W96" s="66">
        <f t="shared" si="201"/>
        <v>18429.641434765072</v>
      </c>
      <c r="X96" s="66">
        <f t="shared" si="201"/>
        <v>54303.103499738179</v>
      </c>
      <c r="Y96" s="66">
        <f t="shared" si="201"/>
        <v>74471.216053069074</v>
      </c>
      <c r="Z96" s="66">
        <f t="shared" si="201"/>
        <v>35166.622855059366</v>
      </c>
      <c r="AA96" s="66">
        <f t="shared" si="201"/>
        <v>44029.720645492169</v>
      </c>
      <c r="AB96" s="66">
        <f t="shared" si="201"/>
        <v>5508.0186775973434</v>
      </c>
      <c r="AC96" s="66">
        <f t="shared" ref="AC96:AL96" si="203">IF(ISERROR(AC43/AC$8),0,((AC43)/AC$8))</f>
        <v>11920.168882520255</v>
      </c>
      <c r="AD96" s="66">
        <f t="shared" si="203"/>
        <v>11866.5919365722</v>
      </c>
      <c r="AE96" s="66">
        <f t="shared" si="203"/>
        <v>8809.5868743432929</v>
      </c>
      <c r="AF96" s="66">
        <f t="shared" si="203"/>
        <v>0</v>
      </c>
      <c r="AG96" s="66">
        <f t="shared" si="203"/>
        <v>0</v>
      </c>
      <c r="AH96" s="66">
        <f t="shared" si="203"/>
        <v>0</v>
      </c>
      <c r="AI96" s="66">
        <f t="shared" si="203"/>
        <v>0</v>
      </c>
      <c r="AJ96" s="66">
        <f t="shared" si="203"/>
        <v>0</v>
      </c>
      <c r="AK96" s="66">
        <f t="shared" si="203"/>
        <v>0</v>
      </c>
      <c r="AL96" s="66">
        <f t="shared" si="20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opLeftCell="B1" workbookViewId="0">
      <selection activeCell="B3" sqref="B3"/>
    </sheetView>
  </sheetViews>
  <sheetFormatPr baseColWidth="10" defaultRowHeight="15" x14ac:dyDescent="0.25"/>
  <cols>
    <col min="2" max="2" width="33.28515625" bestFit="1" customWidth="1"/>
    <col min="3" max="3" width="24.140625" bestFit="1" customWidth="1"/>
    <col min="4" max="4" width="27" bestFit="1" customWidth="1"/>
    <col min="5" max="5" width="15.140625" bestFit="1" customWidth="1"/>
    <col min="6" max="6" width="19.42578125" bestFit="1" customWidth="1"/>
    <col min="7" max="7" width="22.42578125" bestFit="1" customWidth="1"/>
    <col min="8" max="8" width="13.140625" bestFit="1" customWidth="1"/>
    <col min="9" max="9" width="35.42578125" bestFit="1" customWidth="1"/>
    <col min="10" max="10" width="36.28515625" bestFit="1" customWidth="1"/>
  </cols>
  <sheetData>
    <row r="1" spans="2:10" x14ac:dyDescent="0.25">
      <c r="B1" s="47" t="s">
        <v>14</v>
      </c>
      <c r="D1" s="49"/>
    </row>
    <row r="2" spans="2:10" ht="15.75" thickBot="1" x14ac:dyDescent="0.3">
      <c r="B2" s="83">
        <f>AIRTEL!AE3</f>
        <v>43586</v>
      </c>
      <c r="C2" s="82"/>
      <c r="D2" s="82"/>
      <c r="E2" s="82"/>
      <c r="F2" s="82"/>
      <c r="G2" s="82"/>
      <c r="H2" s="82"/>
      <c r="I2" s="82"/>
      <c r="J2" s="82"/>
    </row>
    <row r="3" spans="2:10" ht="15.75" thickBot="1" x14ac:dyDescent="0.3">
      <c r="B3" s="86"/>
      <c r="C3" s="87" t="s">
        <v>2</v>
      </c>
      <c r="D3" s="87" t="s">
        <v>3</v>
      </c>
      <c r="E3" s="88" t="s">
        <v>4</v>
      </c>
      <c r="F3" s="89" t="s">
        <v>7</v>
      </c>
      <c r="G3" s="89" t="s">
        <v>8</v>
      </c>
      <c r="H3" s="89" t="s">
        <v>9</v>
      </c>
      <c r="I3" s="89" t="s">
        <v>10</v>
      </c>
      <c r="J3" s="89" t="s">
        <v>11</v>
      </c>
    </row>
    <row r="4" spans="2:10" s="30" customFormat="1" x14ac:dyDescent="0.25">
      <c r="B4" s="84" t="s">
        <v>12</v>
      </c>
      <c r="C4" s="85">
        <f t="shared" ref="C4:J4" si="0">C5+C6</f>
        <v>4641.9539999999997</v>
      </c>
      <c r="D4" s="85">
        <f t="shared" si="0"/>
        <v>4572.2929999999997</v>
      </c>
      <c r="E4" s="85">
        <f t="shared" si="0"/>
        <v>1788.9569999999999</v>
      </c>
      <c r="F4" s="85">
        <f t="shared" si="0"/>
        <v>0</v>
      </c>
      <c r="G4" s="85">
        <f t="shared" si="0"/>
        <v>8164.5460000000003</v>
      </c>
      <c r="H4" s="85">
        <f t="shared" si="0"/>
        <v>9161.7430000000004</v>
      </c>
      <c r="I4" s="85">
        <f t="shared" si="0"/>
        <v>1.2999999999999999E-2</v>
      </c>
      <c r="J4" s="85">
        <f t="shared" si="0"/>
        <v>0.32300000000000001</v>
      </c>
    </row>
    <row r="5" spans="2:10" x14ac:dyDescent="0.25">
      <c r="B5" s="41" t="s">
        <v>5</v>
      </c>
      <c r="C5" s="33">
        <f>AIRTEL!$AE$14</f>
        <v>502.77100000000002</v>
      </c>
      <c r="D5" s="33">
        <f>AIRTEL!$AE$15</f>
        <v>302.72699999999998</v>
      </c>
      <c r="E5" s="33">
        <f>AIRTEL!$AE$16</f>
        <v>94.63</v>
      </c>
      <c r="F5" s="33">
        <f>AIRTEL!$AE$17</f>
        <v>0</v>
      </c>
      <c r="G5" s="33">
        <f>AIRTEL!$AE$18</f>
        <v>118.501</v>
      </c>
      <c r="H5" s="33">
        <f>AIRTEL!$AE$19</f>
        <v>1115.9079999999999</v>
      </c>
      <c r="I5" s="33">
        <f>AIRTEL!$AE$20</f>
        <v>1.2999999999999999E-2</v>
      </c>
      <c r="J5" s="33">
        <f>AIRTEL!$AE$21</f>
        <v>0.32300000000000001</v>
      </c>
    </row>
    <row r="6" spans="2:10" x14ac:dyDescent="0.25">
      <c r="B6" s="41" t="s">
        <v>0</v>
      </c>
      <c r="C6" s="33">
        <f>MTN!$AE$14</f>
        <v>4139.183</v>
      </c>
      <c r="D6" s="33">
        <f>MTN!$AE$15</f>
        <v>4269.5659999999998</v>
      </c>
      <c r="E6" s="33">
        <f>MTN!$AE$16</f>
        <v>1694.327</v>
      </c>
      <c r="F6" s="33">
        <f>MTN!$AE$17</f>
        <v>0</v>
      </c>
      <c r="G6" s="33">
        <f>MTN!$AE$18</f>
        <v>8046.0450000000001</v>
      </c>
      <c r="H6" s="33">
        <f>MTN!$AE$19</f>
        <v>8045.835</v>
      </c>
      <c r="I6" s="33">
        <f>MTN!$AE$20</f>
        <v>0</v>
      </c>
      <c r="J6" s="33">
        <f>MTN!$AE$21</f>
        <v>0</v>
      </c>
    </row>
    <row r="7" spans="2:10" x14ac:dyDescent="0.25">
      <c r="B7" s="42"/>
      <c r="C7" s="38"/>
      <c r="D7" s="38"/>
      <c r="E7" s="38"/>
      <c r="F7" s="38"/>
      <c r="G7" s="38"/>
      <c r="H7" s="34"/>
      <c r="I7" s="34"/>
      <c r="J7" s="34"/>
    </row>
    <row r="8" spans="2:10" x14ac:dyDescent="0.25">
      <c r="B8" s="31" t="s">
        <v>51</v>
      </c>
      <c r="C8" s="35">
        <f t="shared" ref="C8:J8" si="1">C10+C11</f>
        <v>41121259.162999995</v>
      </c>
      <c r="D8" s="35">
        <f t="shared" si="1"/>
        <v>35012690.941</v>
      </c>
      <c r="E8" s="35">
        <f t="shared" si="1"/>
        <v>10035409.926000001</v>
      </c>
      <c r="F8" s="35">
        <f t="shared" si="1"/>
        <v>0</v>
      </c>
      <c r="G8" s="35">
        <f t="shared" si="1"/>
        <v>3478424.6282596998</v>
      </c>
      <c r="H8" s="35">
        <f t="shared" si="1"/>
        <v>2206527.7716955421</v>
      </c>
      <c r="I8" s="35">
        <f t="shared" si="1"/>
        <v>651</v>
      </c>
      <c r="J8" s="35">
        <f t="shared" si="1"/>
        <v>2188292.5699999998</v>
      </c>
    </row>
    <row r="9" spans="2:10" x14ac:dyDescent="0.25">
      <c r="B9" s="40"/>
      <c r="C9" s="37"/>
      <c r="D9" s="39"/>
      <c r="E9" s="39"/>
      <c r="F9" s="39"/>
      <c r="G9" s="39"/>
      <c r="H9" s="39"/>
      <c r="I9" s="39"/>
      <c r="J9" s="39"/>
    </row>
    <row r="10" spans="2:10" x14ac:dyDescent="0.25">
      <c r="B10" s="41" t="s">
        <v>1</v>
      </c>
      <c r="C10" s="33">
        <f>AIRTEL!$AE$36</f>
        <v>4373108.1940000001</v>
      </c>
      <c r="D10" s="33">
        <f>AIRTEL!$AE$37</f>
        <v>3287600.0869999998</v>
      </c>
      <c r="E10" s="33">
        <f>AIRTEL!$AE$38</f>
        <v>902728.18200000003</v>
      </c>
      <c r="F10" s="33">
        <f>AIRTEL!$AE$39</f>
        <v>0</v>
      </c>
      <c r="G10" s="33">
        <f>AIRTEL!$AE$40</f>
        <v>1438871.6812597001</v>
      </c>
      <c r="H10" s="33">
        <f>AIRTEL!$AE$41</f>
        <v>491182.114</v>
      </c>
      <c r="I10" s="33">
        <f>AIRTEL!$AE$42</f>
        <v>651</v>
      </c>
      <c r="J10" s="33">
        <f>AIRTEL!$AE$43</f>
        <v>2188292.5699999998</v>
      </c>
    </row>
    <row r="11" spans="2:10" x14ac:dyDescent="0.25">
      <c r="B11" s="41" t="s">
        <v>0</v>
      </c>
      <c r="C11" s="33">
        <f>MTN!$AE$36</f>
        <v>36748150.968999997</v>
      </c>
      <c r="D11" s="33">
        <f>MTN!$AE$37</f>
        <v>31725090.853999998</v>
      </c>
      <c r="E11" s="33">
        <f>MTN!$AE$38</f>
        <v>9132681.7440000009</v>
      </c>
      <c r="F11" s="33">
        <f>MTN!$AE$39</f>
        <v>0</v>
      </c>
      <c r="G11" s="33">
        <f>MTN!$AE$40</f>
        <v>2039552.9469999999</v>
      </c>
      <c r="H11" s="33">
        <f>MTN!$AE$41</f>
        <v>1715345.6576955423</v>
      </c>
      <c r="I11" s="33">
        <f>MTN!$AE$42</f>
        <v>0</v>
      </c>
      <c r="J11" s="33">
        <f>MTN!$AE$43</f>
        <v>0</v>
      </c>
    </row>
    <row r="12" spans="2:10" x14ac:dyDescent="0.25">
      <c r="B12" s="43"/>
      <c r="C12" s="34"/>
      <c r="D12" s="34"/>
      <c r="E12" s="34"/>
      <c r="F12" s="34"/>
      <c r="G12" s="34"/>
      <c r="H12" s="34"/>
      <c r="I12" s="34"/>
      <c r="J12" s="34"/>
    </row>
    <row r="13" spans="2:10" x14ac:dyDescent="0.25">
      <c r="B13" s="31" t="s">
        <v>123</v>
      </c>
      <c r="C13" s="35">
        <f t="shared" ref="C13:J13" si="2">C16+C15</f>
        <v>0</v>
      </c>
      <c r="D13" s="35">
        <f t="shared" si="2"/>
        <v>728968.68730988703</v>
      </c>
      <c r="E13" s="35">
        <f t="shared" si="2"/>
        <v>127466.239</v>
      </c>
      <c r="F13" s="35">
        <f t="shared" si="2"/>
        <v>0</v>
      </c>
      <c r="G13" s="35">
        <f t="shared" si="2"/>
        <v>19384.756073170691</v>
      </c>
      <c r="H13" s="35">
        <f t="shared" si="2"/>
        <v>35113.944000000003</v>
      </c>
      <c r="I13" s="35">
        <f t="shared" si="2"/>
        <v>0</v>
      </c>
      <c r="J13" s="35">
        <f t="shared" si="2"/>
        <v>276.57695380000001</v>
      </c>
    </row>
    <row r="14" spans="2:10" s="45" customFormat="1" x14ac:dyDescent="0.25">
      <c r="B14" s="46"/>
      <c r="C14" s="37"/>
      <c r="D14" s="37"/>
      <c r="E14" s="37"/>
      <c r="F14" s="37"/>
      <c r="G14" s="37"/>
      <c r="H14" s="37"/>
      <c r="I14" s="37"/>
      <c r="J14" s="37"/>
    </row>
    <row r="15" spans="2:10" x14ac:dyDescent="0.25">
      <c r="B15" s="41" t="s">
        <v>1</v>
      </c>
      <c r="C15" s="33">
        <f>AIRTEL!$AE$58</f>
        <v>0</v>
      </c>
      <c r="D15" s="33">
        <f>AIRTEL!$AE$59</f>
        <v>67801.650303999995</v>
      </c>
      <c r="E15" s="33">
        <f>AIRTEL!$AE$60</f>
        <v>0</v>
      </c>
      <c r="F15" s="33">
        <f>AIRTEL!$AE$61</f>
        <v>0</v>
      </c>
      <c r="G15" s="33">
        <f>AIRTEL!$AE$62</f>
        <v>6465.0346021867099</v>
      </c>
      <c r="H15" s="33">
        <f>AIRTEL!$AE$63</f>
        <v>35113.944000000003</v>
      </c>
      <c r="I15" s="33">
        <f>AIRTEL!$AE$64</f>
        <v>0</v>
      </c>
      <c r="J15" s="33">
        <f>AIRTEL!$AE$65</f>
        <v>276.57695380000001</v>
      </c>
    </row>
    <row r="16" spans="2:10" x14ac:dyDescent="0.25">
      <c r="B16" s="80" t="s">
        <v>0</v>
      </c>
      <c r="C16" s="81">
        <f>MTN!$AE$58</f>
        <v>0</v>
      </c>
      <c r="D16" s="81">
        <f>MTN!$AE$59</f>
        <v>661167.03700588702</v>
      </c>
      <c r="E16" s="81">
        <f>MTN!$AE$60</f>
        <v>127466.239</v>
      </c>
      <c r="F16" s="81">
        <f>MTN!$AE$61</f>
        <v>0</v>
      </c>
      <c r="G16" s="81">
        <f>MTN!$AE$62</f>
        <v>12919.721470983983</v>
      </c>
      <c r="H16" s="81">
        <f>MTN!$AE$63</f>
        <v>0</v>
      </c>
      <c r="I16" s="81">
        <f>MTN!$AE$64</f>
        <v>0</v>
      </c>
      <c r="J16" s="81">
        <f>MTN!$AE$65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J6" sqref="J6"/>
    </sheetView>
  </sheetViews>
  <sheetFormatPr baseColWidth="10" defaultRowHeight="15" x14ac:dyDescent="0.25"/>
  <cols>
    <col min="2" max="2" width="17.42578125" customWidth="1"/>
  </cols>
  <sheetData>
    <row r="3" spans="2:10" ht="15.75" thickBot="1" x14ac:dyDescent="0.3">
      <c r="B3" s="99"/>
      <c r="C3" s="104">
        <v>43344</v>
      </c>
      <c r="D3" s="104">
        <v>43374</v>
      </c>
      <c r="E3" s="104">
        <v>43405</v>
      </c>
      <c r="F3" s="104">
        <v>43435</v>
      </c>
      <c r="G3" s="104">
        <v>43466</v>
      </c>
      <c r="H3" s="104">
        <v>43497</v>
      </c>
      <c r="I3" s="104">
        <v>43525</v>
      </c>
      <c r="J3" s="104">
        <v>43556</v>
      </c>
    </row>
    <row r="4" spans="2:10" ht="30" x14ac:dyDescent="0.25">
      <c r="B4" s="100" t="s">
        <v>129</v>
      </c>
      <c r="C4" s="105">
        <v>270785.52460443374</v>
      </c>
      <c r="D4" s="105">
        <v>342646.41287220025</v>
      </c>
      <c r="E4" s="105">
        <v>365668.68471339543</v>
      </c>
      <c r="F4" s="105">
        <v>573419.12001539941</v>
      </c>
      <c r="G4" s="105">
        <v>562366.21310779767</v>
      </c>
      <c r="H4" s="105">
        <v>627996.84499999997</v>
      </c>
      <c r="I4" s="105">
        <v>770811.00864839996</v>
      </c>
      <c r="J4" s="105">
        <v>820716.89708809997</v>
      </c>
    </row>
    <row r="5" spans="2:10" x14ac:dyDescent="0.25">
      <c r="B5" s="101" t="s">
        <v>16</v>
      </c>
      <c r="C5" s="102"/>
      <c r="D5" s="103">
        <f>D4/C4-1</f>
        <v>0.26537935649529865</v>
      </c>
      <c r="E5" s="103">
        <f t="shared" ref="E5:J5" si="0">E4/D4-1</f>
        <v>6.7189589548634743E-2</v>
      </c>
      <c r="F5" s="103">
        <f t="shared" si="0"/>
        <v>0.56813843784527251</v>
      </c>
      <c r="G5" s="103">
        <f t="shared" si="0"/>
        <v>-1.9275441857092068E-2</v>
      </c>
      <c r="H5" s="103">
        <f t="shared" si="0"/>
        <v>0.11670443629518301</v>
      </c>
      <c r="I5" s="103">
        <f t="shared" si="0"/>
        <v>0.22741223110507813</v>
      </c>
      <c r="J5" s="103">
        <f t="shared" si="0"/>
        <v>6.4744649310612301E-2</v>
      </c>
    </row>
    <row r="6" spans="2:10" x14ac:dyDescent="0.25">
      <c r="J6" s="106">
        <f>J4/G4-1</f>
        <v>0.45939936994539909</v>
      </c>
    </row>
    <row r="9" spans="2:10" x14ac:dyDescent="0.25">
      <c r="C9" s="93"/>
      <c r="D9" s="94">
        <v>2014</v>
      </c>
      <c r="E9" s="94">
        <v>2015</v>
      </c>
      <c r="F9" s="94">
        <v>2016</v>
      </c>
      <c r="G9" s="94">
        <v>2017</v>
      </c>
      <c r="H9" s="94">
        <v>2018</v>
      </c>
    </row>
    <row r="10" spans="2:10" ht="60" x14ac:dyDescent="0.25">
      <c r="C10" s="95" t="s">
        <v>129</v>
      </c>
      <c r="D10" s="96">
        <v>282204294</v>
      </c>
      <c r="E10" s="96">
        <v>267146834</v>
      </c>
      <c r="F10" s="96">
        <v>236757921</v>
      </c>
      <c r="G10" s="96">
        <v>188195474</v>
      </c>
      <c r="H10" s="96">
        <v>156044529</v>
      </c>
    </row>
    <row r="11" spans="2:10" x14ac:dyDescent="0.25">
      <c r="C11" s="97" t="s">
        <v>16</v>
      </c>
      <c r="D11" s="93"/>
      <c r="E11" s="98">
        <v>-5.2999999999999999E-2</v>
      </c>
      <c r="F11" s="98">
        <v>-0.114</v>
      </c>
      <c r="G11" s="98">
        <v>-0.20499999999999999</v>
      </c>
      <c r="H11" s="98">
        <v>-0.17100000000000001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4"/>
  <sheetViews>
    <sheetView showGridLines="0" topLeftCell="AB67" workbookViewId="0">
      <selection activeCell="AL77" sqref="AL77"/>
    </sheetView>
  </sheetViews>
  <sheetFormatPr baseColWidth="10" defaultRowHeight="15" x14ac:dyDescent="0.25"/>
  <sheetData>
    <row r="3" spans="2:2" x14ac:dyDescent="0.25">
      <c r="B3" s="44" t="s">
        <v>127</v>
      </c>
    </row>
    <row r="22" spans="2:2" x14ac:dyDescent="0.25">
      <c r="B22" s="44" t="s">
        <v>13</v>
      </c>
    </row>
    <row r="41" spans="2:2" x14ac:dyDescent="0.25">
      <c r="B41" s="44" t="s">
        <v>124</v>
      </c>
    </row>
    <row r="42" spans="2:2" x14ac:dyDescent="0.25">
      <c r="B42" s="44"/>
    </row>
    <row r="43" spans="2:2" x14ac:dyDescent="0.25">
      <c r="B43" s="44"/>
    </row>
    <row r="44" spans="2:2" x14ac:dyDescent="0.25">
      <c r="B44" s="44"/>
    </row>
    <row r="45" spans="2:2" x14ac:dyDescent="0.25">
      <c r="B45" s="44"/>
    </row>
    <row r="46" spans="2:2" x14ac:dyDescent="0.25">
      <c r="B46" s="44"/>
    </row>
    <row r="47" spans="2:2" x14ac:dyDescent="0.25">
      <c r="B47" s="44"/>
    </row>
    <row r="48" spans="2:2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60" spans="2:2" x14ac:dyDescent="0.25">
      <c r="B60" s="44" t="s">
        <v>126</v>
      </c>
    </row>
    <row r="84" spans="2:2" x14ac:dyDescent="0.25">
      <c r="B84" s="44" t="s">
        <v>128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Vue Globale du Marché</vt:lpstr>
      <vt:lpstr>Marché par opérateur</vt:lpstr>
      <vt:lpstr>MTN</vt:lpstr>
      <vt:lpstr>AIRTEL</vt:lpstr>
      <vt:lpstr>Données du mois de mai 2019</vt:lpstr>
      <vt:lpstr>Feuil2</vt:lpstr>
      <vt:lpstr>Feuil1</vt:lpstr>
      <vt:lpstr>Graph2</vt:lpstr>
    </vt:vector>
  </TitlesOfParts>
  <Company>ARPCE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MADZELA</dc:creator>
  <cp:lastModifiedBy>Stéphie DOUMOU</cp:lastModifiedBy>
  <dcterms:created xsi:type="dcterms:W3CDTF">2018-11-19T08:43:24Z</dcterms:created>
  <dcterms:modified xsi:type="dcterms:W3CDTF">2019-07-01T08:33:29Z</dcterms:modified>
</cp:coreProperties>
</file>